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mc:AlternateContent xmlns:mc="http://schemas.openxmlformats.org/markup-compatibility/2006">
    <mc:Choice Requires="x15">
      <x15ac:absPath xmlns:x15ac="http://schemas.microsoft.com/office/spreadsheetml/2010/11/ac" url="C:\Users\paoli\OneDrive\Escritorio\"/>
    </mc:Choice>
  </mc:AlternateContent>
  <bookViews>
    <workbookView xWindow="0" yWindow="0" windowWidth="20490" windowHeight="7635" tabRatio="816"/>
  </bookViews>
  <sheets>
    <sheet name="Matriz" sheetId="24" r:id="rId1"/>
    <sheet name="GUIA" sheetId="25" state="hidden" r:id="rId2"/>
    <sheet name="PRIORIZACION ORIP NORTE" sheetId="22" state="hidden" r:id="rId3"/>
    <sheet name="PRIORIZACION ORIP CENTRO" sheetId="19" state="hidden" r:id="rId4"/>
    <sheet name="PRIORIZACION ORIP SUR" sheetId="16" state="hidden" r:id="rId5"/>
  </sheets>
  <definedNames>
    <definedName name="_3Excel_BuiltIn__FilterDatabase_2_1">#REF!</definedName>
    <definedName name="_xlnm._FilterDatabase" localSheetId="0" hidden="1">Matriz!$A$7:$AE$7</definedName>
    <definedName name="_xlnm._FilterDatabase" localSheetId="3" hidden="1">'PRIORIZACION ORIP CENTRO'!$A$5:$B$91</definedName>
    <definedName name="_xlnm._FilterDatabase" localSheetId="2" hidden="1">'PRIORIZACION ORIP NORTE'!$B$5:$E$53</definedName>
    <definedName name="_xlnm._FilterDatabase" localSheetId="4" hidden="1">'PRIORIZACION ORIP SUR'!$A$5:$A$94</definedName>
    <definedName name="NATURALEZA_DE_LA_LESION">#REF!</definedName>
    <definedName name="NLESION">#REF!</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X24" i="24" l="1"/>
  <c r="Y24" i="24" s="1"/>
  <c r="T24" i="24"/>
  <c r="W24" i="24" s="1"/>
  <c r="X23" i="24"/>
  <c r="Y23" i="24" s="1"/>
  <c r="T23" i="24"/>
  <c r="U23" i="24" s="1"/>
  <c r="X22" i="24"/>
  <c r="Y22" i="24" s="1"/>
  <c r="T22" i="24"/>
  <c r="U22" i="24" s="1"/>
  <c r="X21" i="24"/>
  <c r="Y21" i="24" s="1"/>
  <c r="T21" i="24"/>
  <c r="U21" i="24" s="1"/>
  <c r="X20" i="24"/>
  <c r="Y20" i="24" s="1"/>
  <c r="T20" i="24"/>
  <c r="W20" i="24" s="1"/>
  <c r="X19" i="24"/>
  <c r="Y19" i="24" s="1"/>
  <c r="T19" i="24"/>
  <c r="W19" i="24" s="1"/>
  <c r="X18" i="24"/>
  <c r="Y18" i="24" s="1"/>
  <c r="T18" i="24"/>
  <c r="U18" i="24" s="1"/>
  <c r="X17" i="24"/>
  <c r="Y17" i="24" s="1"/>
  <c r="T17" i="24"/>
  <c r="U17" i="24" s="1"/>
  <c r="X16" i="24"/>
  <c r="Y16" i="24" s="1"/>
  <c r="T16" i="24"/>
  <c r="W16" i="24" s="1"/>
  <c r="X15" i="24"/>
  <c r="Y15" i="24" s="1"/>
  <c r="T15" i="24"/>
  <c r="W15" i="24" s="1"/>
  <c r="T14" i="24"/>
  <c r="W14" i="24" s="1"/>
  <c r="X13" i="24"/>
  <c r="Y13" i="24" s="1"/>
  <c r="T13" i="24"/>
  <c r="W13" i="24" s="1"/>
  <c r="X12" i="24"/>
  <c r="Y12" i="24" s="1"/>
  <c r="T12" i="24"/>
  <c r="U12" i="24" s="1"/>
  <c r="X11" i="24"/>
  <c r="Y11" i="24" s="1"/>
  <c r="T11" i="24"/>
  <c r="U11" i="24" s="1"/>
  <c r="X10" i="24"/>
  <c r="Y10" i="24" s="1"/>
  <c r="T10" i="24"/>
  <c r="W10" i="24" s="1"/>
  <c r="X9" i="24"/>
  <c r="Y9" i="24" s="1"/>
  <c r="T9" i="24"/>
  <c r="W9" i="24" s="1"/>
  <c r="T8" i="24"/>
  <c r="W8" i="24" s="1"/>
  <c r="X8" i="24" s="1"/>
  <c r="Y8" i="24" s="1"/>
  <c r="W17" i="24" l="1"/>
  <c r="W12" i="24"/>
  <c r="U8" i="24"/>
  <c r="W11" i="24"/>
  <c r="W22" i="24"/>
  <c r="W18" i="24"/>
  <c r="W21" i="24"/>
  <c r="U9" i="24"/>
  <c r="U13" i="24"/>
  <c r="U15" i="24"/>
  <c r="U19" i="24"/>
  <c r="U10" i="24"/>
  <c r="U14" i="24"/>
  <c r="U16" i="24"/>
  <c r="U20" i="24"/>
  <c r="W23" i="24"/>
  <c r="U24" i="24"/>
  <c r="N97" i="16" l="1"/>
  <c r="J6" i="16"/>
  <c r="O95" i="19" l="1"/>
  <c r="O57" i="22"/>
  <c r="K6" i="19"/>
  <c r="C5" i="16"/>
  <c r="D5" i="16"/>
  <c r="C6" i="16"/>
  <c r="D6" i="16"/>
  <c r="C7" i="16"/>
  <c r="D7" i="16"/>
  <c r="C8" i="16"/>
  <c r="D8" i="16"/>
  <c r="C9" i="16"/>
  <c r="D9" i="16"/>
  <c r="C10" i="16"/>
  <c r="D10" i="16"/>
  <c r="C11" i="16"/>
  <c r="D11" i="16"/>
  <c r="C12" i="16"/>
  <c r="D12" i="16"/>
  <c r="C13" i="16"/>
  <c r="D13" i="16"/>
  <c r="C14" i="16"/>
  <c r="D14" i="16"/>
  <c r="C15" i="16"/>
  <c r="D15" i="16"/>
  <c r="C16" i="16"/>
  <c r="D16" i="16"/>
  <c r="C17" i="16"/>
  <c r="D17" i="16"/>
  <c r="C18" i="16"/>
  <c r="D18" i="16"/>
  <c r="C19" i="16"/>
  <c r="D19" i="16"/>
  <c r="C20" i="16"/>
  <c r="D20" i="16"/>
  <c r="C21" i="16"/>
  <c r="D21" i="16"/>
  <c r="C22" i="16"/>
  <c r="D22" i="16"/>
  <c r="C23" i="16"/>
  <c r="D23" i="16"/>
  <c r="C24" i="16"/>
  <c r="D24" i="16"/>
  <c r="C25" i="16"/>
  <c r="D25" i="16"/>
  <c r="C26" i="16"/>
  <c r="D26" i="16"/>
  <c r="C27" i="16"/>
  <c r="D27" i="16"/>
  <c r="C28" i="16"/>
  <c r="D28" i="16"/>
  <c r="C29" i="16"/>
  <c r="D29" i="16"/>
  <c r="C39" i="16"/>
  <c r="D39" i="16"/>
  <c r="C40" i="16"/>
  <c r="D40" i="16"/>
  <c r="C41" i="16"/>
  <c r="D41" i="16"/>
  <c r="C43" i="16"/>
  <c r="D43" i="16"/>
  <c r="C5" i="19"/>
  <c r="D5" i="19"/>
  <c r="C6" i="19"/>
  <c r="D6" i="19"/>
  <c r="C7" i="19"/>
  <c r="D7" i="19"/>
  <c r="C8" i="19"/>
  <c r="D8" i="19"/>
  <c r="C9" i="19"/>
  <c r="D9" i="19"/>
  <c r="C10" i="19"/>
  <c r="D10" i="19"/>
  <c r="C11" i="19"/>
  <c r="D11" i="19"/>
  <c r="C12" i="19"/>
  <c r="D12" i="19"/>
  <c r="C13" i="19"/>
  <c r="D13" i="19"/>
  <c r="C14" i="19"/>
  <c r="D14" i="19"/>
  <c r="C15" i="19"/>
  <c r="D15" i="19"/>
  <c r="C16" i="19"/>
  <c r="D16" i="19"/>
  <c r="C17" i="19"/>
  <c r="D17" i="19"/>
  <c r="C18" i="19"/>
  <c r="D18" i="19"/>
  <c r="C19" i="19"/>
  <c r="D19" i="19"/>
  <c r="C20" i="19"/>
  <c r="D20" i="19"/>
  <c r="C21" i="19"/>
  <c r="D21" i="19"/>
  <c r="C22" i="19"/>
  <c r="D22" i="19"/>
  <c r="C23" i="19"/>
  <c r="D23" i="19"/>
  <c r="C24" i="19"/>
  <c r="D24" i="19"/>
  <c r="C25" i="19"/>
  <c r="D25" i="19"/>
  <c r="C26" i="19"/>
  <c r="D26" i="19"/>
  <c r="C27" i="19"/>
  <c r="D27" i="19"/>
  <c r="C28" i="19"/>
  <c r="D28" i="19"/>
  <c r="C29" i="19"/>
  <c r="D29" i="19"/>
  <c r="C30" i="19"/>
  <c r="D30" i="19"/>
  <c r="C31" i="19"/>
  <c r="D31" i="19"/>
  <c r="C32" i="19"/>
  <c r="D32" i="19"/>
  <c r="C33" i="19"/>
  <c r="D33" i="19"/>
  <c r="D5" i="22"/>
  <c r="E5" i="22"/>
  <c r="E6" i="22"/>
  <c r="K6" i="22"/>
  <c r="E7" i="22"/>
  <c r="E8" i="22"/>
  <c r="E9" i="22"/>
  <c r="E10" i="22"/>
  <c r="E11" i="22"/>
  <c r="E21" i="22"/>
  <c r="E22" i="22"/>
  <c r="E23" i="22"/>
  <c r="E24" i="22"/>
  <c r="E25" i="22"/>
  <c r="E26" i="22"/>
  <c r="E27" i="22"/>
  <c r="E28" i="22"/>
  <c r="E29" i="22"/>
  <c r="E30" i="22"/>
  <c r="E31" i="22"/>
  <c r="E32" i="22"/>
  <c r="E33" i="22"/>
  <c r="E34" i="22"/>
  <c r="E35" i="22"/>
  <c r="E36" i="22"/>
  <c r="E37" i="22"/>
  <c r="E38" i="22"/>
  <c r="E39" i="22"/>
  <c r="E40" i="22"/>
  <c r="E41" i="22"/>
  <c r="E42" i="22"/>
</calcChain>
</file>

<file path=xl/comments1.xml><?xml version="1.0" encoding="utf-8"?>
<comments xmlns="http://schemas.openxmlformats.org/spreadsheetml/2006/main">
  <authors>
    <author>DESIGN</author>
  </authors>
  <commentList>
    <comment ref="R7" authorId="0" shapeId="0">
      <text>
        <r>
          <rPr>
            <sz val="9"/>
            <color indexed="81"/>
            <rFont val="Tahoma"/>
            <family val="2"/>
          </rPr>
          <t>Muy Alto - 10
Alto - 6
Medio - 2
Bajo - 0</t>
        </r>
      </text>
    </comment>
    <comment ref="S7" authorId="0" shapeId="0">
      <text>
        <r>
          <rPr>
            <sz val="9"/>
            <color indexed="81"/>
            <rFont val="Tahoma"/>
            <family val="2"/>
          </rPr>
          <t>Continua - 4 
Frecuente - 3
Ocasional - 2
Esporádica - 1</t>
        </r>
      </text>
    </comment>
    <comment ref="T7" authorId="0" shapeId="0">
      <text>
        <r>
          <rPr>
            <sz val="9"/>
            <color indexed="81"/>
            <rFont val="Tahoma"/>
            <family val="2"/>
          </rPr>
          <t xml:space="preserve">
Nivel de deficiencia * Nivel de exposición</t>
        </r>
      </text>
    </comment>
    <comment ref="V7" authorId="0" shapeId="0">
      <text>
        <r>
          <rPr>
            <sz val="9"/>
            <color indexed="81"/>
            <rFont val="Tahoma"/>
            <family val="2"/>
          </rPr>
          <t>Medida de severidad de las consecuencias</t>
        </r>
      </text>
    </comment>
    <comment ref="W7" authorId="0" shapeId="0">
      <text>
        <r>
          <rPr>
            <sz val="9"/>
            <color indexed="81"/>
            <rFont val="Tahoma"/>
            <family val="2"/>
          </rPr>
          <t xml:space="preserve">
Nivel de probabilidad*Nivel de consecuencia</t>
        </r>
      </text>
    </comment>
  </commentList>
</comments>
</file>

<file path=xl/sharedStrings.xml><?xml version="1.0" encoding="utf-8"?>
<sst xmlns="http://schemas.openxmlformats.org/spreadsheetml/2006/main" count="855" uniqueCount="280">
  <si>
    <t>FECHA</t>
  </si>
  <si>
    <t>CLASIFICACION</t>
  </si>
  <si>
    <t>DESCRIPCION</t>
  </si>
  <si>
    <t>MEDIO</t>
  </si>
  <si>
    <t>III</t>
  </si>
  <si>
    <t>MEJORABLE</t>
  </si>
  <si>
    <t>SI</t>
  </si>
  <si>
    <t>BAJO</t>
  </si>
  <si>
    <t>IV</t>
  </si>
  <si>
    <t>II</t>
  </si>
  <si>
    <t>Ninguno</t>
  </si>
  <si>
    <t>DIAGNOSTICO ESTRATEGICO DE RIESGOS DE LA OFICINA DE REGISTRO DE INSTRUMENTOS PUBLICOS BOGOTA NORTE</t>
  </si>
  <si>
    <r>
      <t>J</t>
    </r>
    <r>
      <rPr>
        <b/>
        <sz val="12"/>
        <rFont val="Gill Sans MT"/>
        <family val="2"/>
      </rPr>
      <t>UNIO  DEL 2013</t>
    </r>
  </si>
  <si>
    <t>INTERPRETACION DEL NIVEL DE PROBABILIDAD</t>
  </si>
  <si>
    <t xml:space="preserve">MUY ALTO </t>
  </si>
  <si>
    <t>ALTO</t>
  </si>
  <si>
    <t>TOTAL</t>
  </si>
  <si>
    <t>BIOMECANICO</t>
  </si>
  <si>
    <t>MuyAlto</t>
  </si>
  <si>
    <t>PUNTOS EVALUADOS</t>
  </si>
  <si>
    <t>PROPORCIÓN</t>
  </si>
  <si>
    <t>PSICOSOCIAL</t>
  </si>
  <si>
    <t>Alto</t>
  </si>
  <si>
    <t xml:space="preserve">Condiciones de seguridad </t>
  </si>
  <si>
    <t>Medio</t>
  </si>
  <si>
    <t>FISICO</t>
  </si>
  <si>
    <t>BIOLOGICO</t>
  </si>
  <si>
    <t>PUBLICO</t>
  </si>
  <si>
    <t>FENOMENOS NATURALES</t>
  </si>
  <si>
    <t xml:space="preserve">FRECUENCIA DEL RIESGO </t>
  </si>
  <si>
    <t>CONDICIONES DE SEGURIDAD</t>
  </si>
  <si>
    <t xml:space="preserve">FISICO
</t>
  </si>
  <si>
    <t xml:space="preserve">PSICOSOCIAL
</t>
  </si>
  <si>
    <t xml:space="preserve">BIOMECÁNICOS 
</t>
  </si>
  <si>
    <t xml:space="preserve">BIOLOGICOS
</t>
  </si>
  <si>
    <t xml:space="preserve">FENOMENOS NATUALES </t>
  </si>
  <si>
    <t xml:space="preserve">FRECUENCIA </t>
  </si>
  <si>
    <t>FRECUENCIA</t>
  </si>
  <si>
    <t>16.66%</t>
  </si>
  <si>
    <t>12.5%</t>
  </si>
  <si>
    <t>8.33%</t>
  </si>
  <si>
    <t>2.08%</t>
  </si>
  <si>
    <t>DIAGNOSTICO ESTRATEGICO DE RIESGOS EN LA  OFICINA DE REGISTRO DE INSTRUMENTOS PUBLICOS BOGOTA CENTRO</t>
  </si>
  <si>
    <t>JUNIO  DEL 2013</t>
  </si>
  <si>
    <t>BIOMECANICOS</t>
  </si>
  <si>
    <t>MECANICO</t>
  </si>
  <si>
    <t>Bajo</t>
  </si>
  <si>
    <t xml:space="preserve">MECANICO </t>
  </si>
  <si>
    <t xml:space="preserve">PUBLICO </t>
  </si>
  <si>
    <t>39.54%</t>
  </si>
  <si>
    <t>22.09%</t>
  </si>
  <si>
    <t>16.27%</t>
  </si>
  <si>
    <t>11.63%</t>
  </si>
  <si>
    <t>4.65%</t>
  </si>
  <si>
    <t>3.48%</t>
  </si>
  <si>
    <t>1.16%</t>
  </si>
  <si>
    <t>DIAGNOSTICO ESTRATEGICO DE RIESGOS EN LA OFICINA DE REGISTRO DE INSTRUMENTOS PUBLICOS BOGOTA SUR</t>
  </si>
  <si>
    <t>JULIO DE 2013.</t>
  </si>
  <si>
    <t>FRECUENCIA DEL RIESGO</t>
  </si>
  <si>
    <r>
      <rPr>
        <b/>
        <sz val="9"/>
        <rFont val="Arial"/>
        <family val="2"/>
      </rPr>
      <t>PSICOSOCIAL</t>
    </r>
    <r>
      <rPr>
        <sz val="9"/>
        <rFont val="Arial"/>
        <family val="2"/>
      </rPr>
      <t xml:space="preserve">
</t>
    </r>
  </si>
  <si>
    <t>46.06 %</t>
  </si>
  <si>
    <t>20.22 %</t>
  </si>
  <si>
    <t>13.48 %</t>
  </si>
  <si>
    <t>8.98 %</t>
  </si>
  <si>
    <t>1.12.%</t>
  </si>
  <si>
    <t>SECRETARÍA DISTRITAL DE LA MUJER</t>
  </si>
  <si>
    <t>Código: GTH-FO-83</t>
  </si>
  <si>
    <t>GESTIÓN DE TALENTO HUMANO</t>
  </si>
  <si>
    <t>Versión: 01</t>
  </si>
  <si>
    <t>MATRIZ DE IDENTIFICACIÓN DE PELIGROS, EVALUACIÓN Y  LA VALORACIÓN DE LOS RIESGOS</t>
  </si>
  <si>
    <t>Fecha de Emisión: 29 de julio del 2019</t>
  </si>
  <si>
    <t>Página 1 de 1</t>
  </si>
  <si>
    <t>PROCESOS</t>
  </si>
  <si>
    <t>DEPENDENCIAS</t>
  </si>
  <si>
    <t>Actividad</t>
  </si>
  <si>
    <t>Tareas</t>
  </si>
  <si>
    <t>Rutinario</t>
  </si>
  <si>
    <t>Peligro</t>
  </si>
  <si>
    <t>Efectos posibles</t>
  </si>
  <si>
    <t>Criterios para Establecer controles</t>
  </si>
  <si>
    <t>Sistema Control Actual</t>
  </si>
  <si>
    <t>Evaluación del riesgo</t>
  </si>
  <si>
    <t>Valoración del riesgo</t>
  </si>
  <si>
    <t>Medidas de intervención</t>
  </si>
  <si>
    <t>NO</t>
  </si>
  <si>
    <t>Fuente</t>
  </si>
  <si>
    <t>No. de Personas Expuestas</t>
  </si>
  <si>
    <t>Tiempo de Exposición</t>
  </si>
  <si>
    <t>Peor consecuencia</t>
  </si>
  <si>
    <t>Requisito Legal</t>
  </si>
  <si>
    <t>Control en la Fuente</t>
  </si>
  <si>
    <t>Control en el Medio</t>
  </si>
  <si>
    <t>Control en el Individuo</t>
  </si>
  <si>
    <t>Nivel de deficiencia</t>
  </si>
  <si>
    <t>Nivel de exposición</t>
  </si>
  <si>
    <t>Nivel de probabilidad = ND x NE</t>
  </si>
  <si>
    <t>Interpretación del nivel de probabilidad</t>
  </si>
  <si>
    <t>Nivel de consecuencia</t>
  </si>
  <si>
    <t>Nivel del riesgo</t>
  </si>
  <si>
    <t>Interpretación del NR</t>
  </si>
  <si>
    <t>Aceptabilidad del riesgo</t>
  </si>
  <si>
    <t>Eliminación</t>
  </si>
  <si>
    <t>Sustitución</t>
  </si>
  <si>
    <t>Controles de ingeniería</t>
  </si>
  <si>
    <t xml:space="preserve">Controles administrativos, señalización, </t>
  </si>
  <si>
    <t>EPP.</t>
  </si>
  <si>
    <t>CONTROL DE CAMBIOS</t>
  </si>
  <si>
    <t>VERSIÓN</t>
  </si>
  <si>
    <t>DESCRIPCIÓN DE LA MODIFICACIÓN</t>
  </si>
  <si>
    <t>PROFESIONAL</t>
  </si>
  <si>
    <t>Diciembre de 2022</t>
  </si>
  <si>
    <t>Orfy Katherine Espitia Durango
Licencia 000287 de 2017</t>
  </si>
  <si>
    <t>DETERMINACION DEL NIVEL DE DEFICIENCIA</t>
  </si>
  <si>
    <t>NIVEL DE DEFICIENCIA</t>
  </si>
  <si>
    <t>VALOR DE ND</t>
  </si>
  <si>
    <t>SIGNIFICADO</t>
  </si>
  <si>
    <t>Muy Alto (MA)</t>
  </si>
  <si>
    <t>Se ha(n) detectado peligro (s) que determina(n) como posible la generacion de incidentes, o la eficacia del conjunto de medidas preventivas existentes respecto al riesgo es nula o no existe, o ambos</t>
  </si>
  <si>
    <t>Alto (A)</t>
  </si>
  <si>
    <t>Se ha(n) detectado algún(os) peligro(s) que pueden dar lugar a incidentes significativas(s), o la eficacia del conjunto de medidas preventivas existentes es baja, o ambos</t>
  </si>
  <si>
    <t>Medio (M)</t>
  </si>
  <si>
    <t>Se han detectado peligros que pueden dar lugar a incidentes poco significativos o de menor importancia, o la eficacia del conjunto de medidas preventivas existentes es moderada, o ambos</t>
  </si>
  <si>
    <t>Bajo (B)</t>
  </si>
  <si>
    <t xml:space="preserve">No se asigna valor </t>
  </si>
  <si>
    <t>No se ha detectado peligro o la eficacia del conjunto de medidas preventivas existentes es alta, o ambos. El riesgo esta controlado.
Estos peligros se clasifican directamente en el nivel de riesgo y de intervencion cuatro (IV)</t>
  </si>
  <si>
    <t>DETERMINACION DEL NIVEL DE EXPOSICION</t>
  </si>
  <si>
    <t>NIVEL DE EXPOSICION</t>
  </si>
  <si>
    <t>VALOR DE NE</t>
  </si>
  <si>
    <t>Continua (EC)</t>
  </si>
  <si>
    <t>La situacion de exposicion se presenta sin interrupcion o varias veces con tiempo prolongado durante la jornada laboral</t>
  </si>
  <si>
    <t>Frecuente (EF)</t>
  </si>
  <si>
    <t>La situacion de exposicion se presenta varias veces durante la jornada laboral por tiempos cortos</t>
  </si>
  <si>
    <t>Ocasional (EO)</t>
  </si>
  <si>
    <t>La situacion de exposicion se presenta alguna vez durante la jornada laboral y por un periodo de tiempo corto</t>
  </si>
  <si>
    <t>Esporadica (EE)</t>
  </si>
  <si>
    <t>La situacion de exposicion se presenta de manera eventual</t>
  </si>
  <si>
    <t xml:space="preserve">SIGNIFICADO DE LOS DIFERENTES NIVELES DE PROBABILIDAD </t>
  </si>
  <si>
    <t>NIVEL DE PROBABILIDAD</t>
  </si>
  <si>
    <t>VALOR DE NP</t>
  </si>
  <si>
    <t>Entre 40 y 24</t>
  </si>
  <si>
    <t>Situacion deficiente con exposicion continua, o muy deficiente con exposicion frecuente.
Normalmente la materializacion del riesgo ocurre con frecuencia</t>
  </si>
  <si>
    <t xml:space="preserve">Entre 20 y 10 </t>
  </si>
  <si>
    <t>Situacion deficiente con exposicion frecuente u ocasional, o bien situacion  muy deficiente con exposicion ocasional o esporadica.
La materializacion del riesgo es posible que suceda varias veces en la vida laboral</t>
  </si>
  <si>
    <t>Maedio (ME)</t>
  </si>
  <si>
    <t>Entre 8 y 6</t>
  </si>
  <si>
    <t>Situacion deficiente con exposicion esporadica, o bien situacion mejorable con exposicion continuada o frecuente.
El posible que suceda el daño alguna vez</t>
  </si>
  <si>
    <t>Entre 4 y 2</t>
  </si>
  <si>
    <t>Situacion mejorable con exposicion ocasional o esporadica, o situacion sin anomalia destacable con cualquier nivel de exposicion
No es esperable que se materialice el riesgo, aunque puede ser concebible.</t>
  </si>
  <si>
    <t>DETERMINACION DEL NIVEL DE CONSECUENCIA</t>
  </si>
  <si>
    <t>NIVEL DE CONSECUENCIA</t>
  </si>
  <si>
    <t>VALOR DE NC</t>
  </si>
  <si>
    <t>Mortal o catastrofico (M)</t>
  </si>
  <si>
    <t>Muerte (s)</t>
  </si>
  <si>
    <t>Muy Grave (MG)</t>
  </si>
  <si>
    <t>Lesiones o enfermedades graves irreparables (Incapacidad permanente parcial o invalidez)</t>
  </si>
  <si>
    <t>Grave (G)</t>
  </si>
  <si>
    <t>Lesiones o enfermedades con incapacidad laboral temporal (ILT)</t>
  </si>
  <si>
    <t>Leve (L)</t>
  </si>
  <si>
    <t>Lesiones o enfermedades que no requieren incapacidad</t>
  </si>
  <si>
    <t>SIGNIFICADO DEL NIVEL DE RIESGO</t>
  </si>
  <si>
    <t>NIVEL DE RIESGO</t>
  </si>
  <si>
    <t>VALOR DE NR</t>
  </si>
  <si>
    <t>I</t>
  </si>
  <si>
    <t>4000-600</t>
  </si>
  <si>
    <t>Situacion critica. Suspender actividades hasta que el riesgo esté bajo control. Intervención urgente.</t>
  </si>
  <si>
    <t>500-150</t>
  </si>
  <si>
    <t>Corregir y adoptar medidas de control de inmediato</t>
  </si>
  <si>
    <t>120-40</t>
  </si>
  <si>
    <t>Mejorar si es posible. Seria conveniente justificar la intervencion y su rentabilidad</t>
  </si>
  <si>
    <t>Mantener las medidas de control existentes, pero se deberáin considerar soluciones o mejoras y se deben hacer comprobaciones periódicas para asegurar que el riesgo aún es aceptable</t>
  </si>
  <si>
    <t>ACEPTABILIDAD DEL RIESGO</t>
  </si>
  <si>
    <t>No aceptable</t>
  </si>
  <si>
    <t>Situacion Critica, corrección urgente</t>
  </si>
  <si>
    <t>No aceptable o Aceptable con control especifico</t>
  </si>
  <si>
    <t>Corregir o adoptar medidas de control</t>
  </si>
  <si>
    <t>Mejorable</t>
  </si>
  <si>
    <t>Mejorar el control existente</t>
  </si>
  <si>
    <t>Aceptable</t>
  </si>
  <si>
    <t>No intervenir, salvo que un analisis mas preciso lo justifique</t>
  </si>
  <si>
    <t>FÍSICO</t>
  </si>
  <si>
    <t>ILUMINACIÓN</t>
  </si>
  <si>
    <t>Iluminación  (luz visible por exceso o deficiencia)</t>
  </si>
  <si>
    <t>Cansancio visual , dolor de cabeza, ardor en los ojos, cefalea, deslumbramientos, disminución de la agudeza visual.</t>
  </si>
  <si>
    <t>Mantenimiento en luminarias</t>
  </si>
  <si>
    <t>Cambio de las luminarias.</t>
  </si>
  <si>
    <t>Exámenes médicos ocupacionales.</t>
  </si>
  <si>
    <t>Realizar promoción y prevención de salud visual
Realizar exámenes médicos periódicos con énfasis en visiometrías.​
Capacitar en conservación visual, manejo de video terminales y pausas activas visuales.​</t>
  </si>
  <si>
    <t>NA</t>
  </si>
  <si>
    <t>RADIACIONES NO IONIZANTES</t>
  </si>
  <si>
    <t>Radiaciones electromagnéticas generadas por equipos energizados</t>
  </si>
  <si>
    <t>Fatiga visual, dolor de cabeza,  molestias oculares (lagrimeo, enrojecimiento, ardor ocular, predisposición a migrañas).</t>
  </si>
  <si>
    <t>Los VDT, pueden ajustar el contraste, brillo y colores para evitar fatiga visual.</t>
  </si>
  <si>
    <t>Efectuar mantenimiento luminarias.​
Realizar promoción y prevención de salud visual y verificar el mantenimiento de equipos.​
Realizar exámenes médicos periódicos con énfasis en visiometrías.​
Capacitar en conservación visual, manejo de video terminales y pausas activas visuales.​
Promover uso de gafas con antireflejo</t>
  </si>
  <si>
    <t>Ruido  (impacto intermitente  y continuo)</t>
  </si>
  <si>
    <t>Producido por el ruido de los teléfonos, celulares, atención de visitantes o ambiental</t>
  </si>
  <si>
    <t>Fatiga auditiva, incomodidad, disminución del rendimiento laboral, cefaleas.</t>
  </si>
  <si>
    <t>Control de volumen de teléfonos</t>
  </si>
  <si>
    <t xml:space="preserve">En caso de requerirse, identificar los niveles de ruido  generados en el ambiente laboral.​
Realizar exámenes médicos periódicos con énfasis en audiometrías.​
Capacitar al personal en riesgo físico generado por el ruido.​
Fomentar auto cuidado y conservación auditiva (evitar uso de audífonos con música,  manos libres, entre otros).    </t>
  </si>
  <si>
    <t>Públicos  (Robos,  atracos, asaltos, atentados, desorden público, etc.)</t>
  </si>
  <si>
    <t>Asonadas y asaltos en los  espacios  en los que desempeñan sus actividades</t>
  </si>
  <si>
    <t>Golpes, heridas, estrés</t>
  </si>
  <si>
    <t>Capacitar al personal en la importancia de reportar acciones de riesgo público y la actuación ante situaciones de emergencia.​</t>
  </si>
  <si>
    <t>Mecánico  (elementos  de máquinas, herramientas,  piezas a  trabajar,  materiales proyectados sólidos o fluidos</t>
  </si>
  <si>
    <t>Manejo de equipos de cómputo y herramientas de oficina, así como elementos que pueden estar presentes en zonas rurales</t>
  </si>
  <si>
    <t>Lesiones menores en manos, heridas, pinchazos, aplastamientos menores</t>
  </si>
  <si>
    <t>Programa de inspecciones</t>
  </si>
  <si>
    <t>Se recomienda: Realizar inspecciones de seguridad a equipos y herramientas, capacitación en autocuidado basado en el comportamiento y cuidado de manos</t>
  </si>
  <si>
    <t>Locativo  (almacenamiento, superficies  de   trabajo (irregularidades,   deslizantes, con  diferencia  del   nivel) condiciones de orden y aseo, caídas de objeto)</t>
  </si>
  <si>
    <t>Elementos estructurales y mobiliario rural que se encuentran durante el desplazamiento en zonas rurales</t>
  </si>
  <si>
    <t>Lesiones, fracturas, caídas, golpes.</t>
  </si>
  <si>
    <t>Jornadas de aseo, pisos en material antideslizante, señalización de advertencia piso húmedo</t>
  </si>
  <si>
    <t>Diseño e implementación de un programa de orden y aseo, mantener libre de obstáculos las vías de acceso, diseño e implementación de inspecciones, señalización de evacuación, mantenimiento de areas, capacitación en auto cuidado.</t>
  </si>
  <si>
    <t xml:space="preserve">Locativo  (almacenamiento, superficies  de   trabajo (irregularidades,   deslizantes, con  diferencia  del   nivel) </t>
  </si>
  <si>
    <t>Vias de transito irregulares con desniveles, resbalosas y con fangos.</t>
  </si>
  <si>
    <t>Golpes,caidas, ematomas, esguince y tropezones.</t>
  </si>
  <si>
    <t>Precaución y Autocontrol</t>
  </si>
  <si>
    <t>Capacitacion sobre autocuidado</t>
  </si>
  <si>
    <t>Eléctrico  (alta  y  baja  tensión, estática)</t>
  </si>
  <si>
    <t>Contacto con equipos energizados</t>
  </si>
  <si>
    <t>quemaduras, choques eléctricos</t>
  </si>
  <si>
    <t>Mantenimiento periodico, canalización de cableado, polo a tierra</t>
  </si>
  <si>
    <t>Señalización</t>
  </si>
  <si>
    <t xml:space="preserve">Se recomienda la capacitación en riesgo eléctrico, inspecciones de seguridad.  </t>
  </si>
  <si>
    <t>Tecnológico    (explosión,    fuga, derrame, incendio)</t>
  </si>
  <si>
    <t>Material combustible presente en las áreas de trabajo representado en mobiliario, cajas de cartón, documentos</t>
  </si>
  <si>
    <t>Lesiones derivadas del mobiliario, cajas de cartón, documentos</t>
  </si>
  <si>
    <t>Quemaduras, daños a la propiedad.</t>
  </si>
  <si>
    <t>Dotacion de Equipos de Extincion de incendios y preparacion para emergencias</t>
  </si>
  <si>
    <t>Realizar inspecciones de seguridad a equipos y herramientas, capacitación de auto cuidado, capacitación a brigadas de emergencias en control y prevención de incendios, comportamientos mentales.</t>
  </si>
  <si>
    <t xml:space="preserve"> BIOMECÁNICO</t>
  </si>
  <si>
    <t>Postura  (prologada mantenida,  forzada, antigravitacionales)</t>
  </si>
  <si>
    <t>Posturas prolongadas, mantenidas  durante sus labores, fuera de angulo gravitacionales</t>
  </si>
  <si>
    <t>Lesiones osteomusculares de espalda alta y baja, várices</t>
  </si>
  <si>
    <t>Disponibilidad de sillas ajustables ergonómicamente y elementos ergonómicos (elevador de pantalla, apoya pies)</t>
  </si>
  <si>
    <t>Pausas activas, higiene postural Exámenes médicos ocupacionales.</t>
  </si>
  <si>
    <t>Solicitar mantenimiento de sillas y remplazo de sillas obsoletas.</t>
  </si>
  <si>
    <t xml:space="preserve"> Realizar actividades relacionadas con el PVE para la prevención de desórdenes musculoesqueléticos.​
Estimular práctica de ejercicios físicos fuera de la jornada laboral (p.ej. pausas activas y deporte).​
Realizar seguimiento a Exámenes médicos ocupacionales.​
Promover de hábitos saludables (ejercicio, alimentación balanceada y deporte).​
Programar capacitaciones en higiene postural y prevención de riesgo ergonómico.​</t>
  </si>
  <si>
    <t>Sobre esfuerzo de la voz</t>
  </si>
  <si>
    <t>Atención a las ciudadanas durante largas jornadas de trabajo</t>
  </si>
  <si>
    <t>Dolor de garganta, faringitis, perdida de la voz</t>
  </si>
  <si>
    <t>Sensibilización para las servidoras y contratistas que laboran en estos lugares. Utilizar megafonos para no forzar tanto la voz.</t>
  </si>
  <si>
    <t>Movimiento repetitivo</t>
  </si>
  <si>
    <t>Digitación y manipulación de mouse durante la jornada laboral</t>
  </si>
  <si>
    <t>Lesiones osteomusculares por trauma acumulativo</t>
  </si>
  <si>
    <t>ninguno</t>
  </si>
  <si>
    <t>Pausas Activas, Exámenes médicos ocupacionales.</t>
  </si>
  <si>
    <t>Se recomienda:continuar con el programa  sve musculo esquelético, inspecciones periódicas de puestos de trabajo, capacitación en riesgo ergonómico, realización de pausas activas, realización de exámenes periódicos ocupacionales, capacitación sobre higiene postural, Promoción de buenos hábitos (ejercicio).</t>
  </si>
  <si>
    <t>BIOLÓGICO</t>
  </si>
  <si>
    <t>Virus, bacterias, hongos, macro organismos (Mordeduras, golpes, pisadas de animales, picadura de insecto)</t>
  </si>
  <si>
    <t>Propios del ambiente, atención a ciudadanas, contacto con seres vivos</t>
  </si>
  <si>
    <t>Infecciones, mordeduras, mordeduras, golpes, picadura de insectos, intoxicación, herida, alergias, patologías de origen común, gripe, dermatitis, lesiones de la piel, contagio de enfermedades por agentes patógenos.</t>
  </si>
  <si>
    <t>Infecciones, alergias, patologías de origen común, gripe, dermatitis, lesiones de la piel, contagio de enfermedades por agentes patógenos, muerte</t>
  </si>
  <si>
    <t>Disponibilidad de gel antibacterial y puntos de lavado de manos con insumos para aplicar técnica OMS, protocolo de bioseguridad.
FUMIGACION</t>
  </si>
  <si>
    <t>Seguimiento a condiciones de salud,  lavado de manos según técnica OMS, uso de protección buconasal.
UTILIZACION DE EPP ( GUANTES, BOTAS, PANTOLON LARGO, CAMISA MANGALARGA)</t>
  </si>
  <si>
    <t>Continuar entrega de EPP para prevención de COVID 19.​
Mantener actualizada Matriz de Requisitos Legales COVID 19 de acuerdo con la normatividad emitida por el Gobierno Nacional.​
Continuar con el seguimiento de la salud a través de los exámenes ocupacionales periódicos. 
ES RECOMENDABLE QUE EL PRESONAL SE ENCUENTRE  VACUANDO CONTRA LA FIEBRE AMARILLA, TETANO… ASI MISMO DEBERAN UTILIZAR LA DOTACION Y ELEMENTOS DE SEGURIDAD COMO MEDIDA PREVENTIVA DE ACCIDENTES Y ENFERMEDADES LABORALES</t>
  </si>
  <si>
    <t>Condiciones de la tarea</t>
  </si>
  <si>
    <t>Trabajo repetitivo, monotonía, sobre carga laboral.</t>
  </si>
  <si>
    <t>Cansancio, irritabilidad, mal humor, dolor de cabeza, ausentismos, desinterés laboral.</t>
  </si>
  <si>
    <t>Alternancia en el trabajo, gestión del comité de convivencia laboral
Se encuentran definidos los perfiles del cargo, funciones y responsabilidade, capacitaciones en pausas activas, actividades en manejo de estrés</t>
  </si>
  <si>
    <t>Pausas activas</t>
  </si>
  <si>
    <t>Aplicar recomendaciones derivadas de la Aplicación de baterías de riesgo sicosocial ​
Brindar apoyo al Comité de Convivencia Laboral, promover la  capacitación en cuanto acoso laboral​</t>
  </si>
  <si>
    <t>NATURALES</t>
  </si>
  <si>
    <t>Sismos</t>
  </si>
  <si>
    <t>Movimientos naturales de la tierra por ubicación geográfica de la ciudad</t>
  </si>
  <si>
    <t>heridas, Golpes, muerte</t>
  </si>
  <si>
    <t xml:space="preserve">Golpes, heridas, laceraciones, amputaciones, asfixia, intoxicación, politraumatismos, muerte. </t>
  </si>
  <si>
    <t xml:space="preserve">Construcción Sismo resistente, disponibilidad de elementos para atención de emergencias (camillas, botiquines) Documentación del plan de prevención, preparación y respuesta ante emergencias
Divulgación de plan de emergencias, </t>
  </si>
  <si>
    <t>capacitaciones asociadas al riesgo</t>
  </si>
  <si>
    <t xml:space="preserve">Programa de Capacitación (Identificación Peligros y Procedimiento. Identificación de peligros, análisis y evaluación de los riesgos laborales, autocuidado, divulgación plan de emergencias)
Plan de Emergencias (Mantener actualizado e implementado). Brigada Emergencias (Activa, capacitada y entrenada) </t>
  </si>
  <si>
    <t>de Bioseguridad para brigadistas</t>
  </si>
  <si>
    <t>Tormenta eléctrica</t>
  </si>
  <si>
    <t>Fenomeno natural con decargas generadas desde el ambiente</t>
  </si>
  <si>
    <t>Inundaciones</t>
  </si>
  <si>
    <t>Aumento de nivel de agua en epocas de lluvia</t>
  </si>
  <si>
    <t xml:space="preserve">
TODOS LOS PROCESOS MISIONALES DE LA ENTIDAD</t>
  </si>
  <si>
    <t xml:space="preserve">
Actividades realizadas en zonas rurales</t>
  </si>
  <si>
    <t xml:space="preserve">
SI</t>
  </si>
  <si>
    <t xml:space="preserve">
TODAS LAS DEPENDENCIAS QUE DEBEN REALIZAR ACTIVIDADES EN ZONAS RURALES</t>
  </si>
  <si>
    <t xml:space="preserve">
 Dar a conocer los servicios que ofrece la SDMujer</t>
  </si>
  <si>
    <t>Creación de la matriz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</si>
</sst>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2]\ * #,##0.00_ ;_ [$€-2]\ * \-#,##0.00_ ;_ [$€-2]\ * &quot;-&quot;??_ "/>
  </numFmts>
  <fonts count="60" x14ac:knownFonts="1">
    <font>
      <sz val="11"/>
      <name val="Arial"/>
      <family val="2"/>
    </font>
    <font>
      <sz val="11"/>
      <color theme="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8"/>
      <name val="Arial"/>
      <family val="2"/>
    </font>
    <font>
      <b/>
      <sz val="9"/>
      <name val="Arial Narrow"/>
      <family val="2"/>
    </font>
    <font>
      <sz val="9"/>
      <name val="Arial"/>
      <family val="2"/>
    </font>
    <font>
      <sz val="10"/>
      <name val="Arial"/>
      <family val="2"/>
    </font>
    <font>
      <sz val="11"/>
      <name val="Arial"/>
      <family val="2"/>
    </font>
    <font>
      <b/>
      <sz val="14"/>
      <name val="Gill Sans MT"/>
      <family val="2"/>
    </font>
    <font>
      <b/>
      <sz val="10"/>
      <name val="Gill Sans MT"/>
      <family val="2"/>
    </font>
    <font>
      <b/>
      <sz val="11"/>
      <name val="Arial"/>
      <family val="2"/>
    </font>
    <font>
      <sz val="11"/>
      <color theme="1"/>
      <name val="Calibri"/>
      <family val="2"/>
      <scheme val="minor"/>
    </font>
    <font>
      <sz val="8"/>
      <color rgb="FF000000"/>
      <name val="Tahoma"/>
      <family val="2"/>
    </font>
    <font>
      <b/>
      <sz val="8"/>
      <color rgb="FF000000"/>
      <name val="Tahoma"/>
      <family val="2"/>
    </font>
    <font>
      <b/>
      <sz val="10"/>
      <name val="Arial"/>
      <family val="2"/>
    </font>
    <font>
      <sz val="10"/>
      <color rgb="FF000000"/>
      <name val="Tahoma"/>
      <family val="2"/>
    </font>
    <font>
      <b/>
      <sz val="10"/>
      <color rgb="FF000000"/>
      <name val="Tahoma"/>
      <family val="2"/>
    </font>
    <font>
      <b/>
      <sz val="10"/>
      <color rgb="FF000000"/>
      <name val="Gill Sans MT"/>
      <family val="2"/>
    </font>
    <font>
      <b/>
      <sz val="9"/>
      <name val="Arial"/>
      <family val="2"/>
    </font>
    <font>
      <sz val="9"/>
      <color rgb="FF000000"/>
      <name val="Arial"/>
      <family val="2"/>
    </font>
    <font>
      <b/>
      <sz val="9"/>
      <color rgb="FF000000"/>
      <name val="Arial"/>
      <family val="2"/>
    </font>
    <font>
      <b/>
      <sz val="12"/>
      <name val="Gill Sans MT"/>
      <family val="2"/>
    </font>
    <font>
      <sz val="10"/>
      <color rgb="FF000000"/>
      <name val="Arial"/>
      <family val="2"/>
    </font>
    <font>
      <b/>
      <sz val="10"/>
      <color rgb="FF000000"/>
      <name val="Arial"/>
      <family val="2"/>
    </font>
    <font>
      <b/>
      <i/>
      <sz val="11"/>
      <name val="Arial"/>
      <family val="2"/>
    </font>
    <font>
      <sz val="11"/>
      <name val="Tahoma"/>
      <family val="2"/>
    </font>
    <font>
      <b/>
      <sz val="10"/>
      <name val="Tahoma"/>
      <family val="2"/>
    </font>
    <font>
      <sz val="9"/>
      <name val="Tahoma"/>
      <family val="2"/>
    </font>
    <font>
      <b/>
      <sz val="12"/>
      <name val="Times New Roman"/>
      <family val="1"/>
    </font>
    <font>
      <b/>
      <sz val="8"/>
      <color theme="1"/>
      <name val="Times New Roman"/>
      <family val="1"/>
    </font>
    <font>
      <b/>
      <sz val="11"/>
      <name val="Times New Roman"/>
      <family val="1"/>
    </font>
    <font>
      <b/>
      <sz val="10"/>
      <color theme="0"/>
      <name val="Times New Roman"/>
      <family val="1"/>
    </font>
    <font>
      <b/>
      <sz val="10"/>
      <color theme="1"/>
      <name val="Times New Roman"/>
      <family val="1"/>
    </font>
    <font>
      <b/>
      <sz val="10"/>
      <name val="Times New Roman"/>
      <family val="1"/>
    </font>
    <font>
      <sz val="9"/>
      <color indexed="81"/>
      <name val="Tahoma"/>
      <family val="2"/>
    </font>
    <font>
      <sz val="16"/>
      <name val="Tahoma"/>
      <family val="2"/>
    </font>
    <font>
      <b/>
      <sz val="16"/>
      <color theme="1"/>
      <name val="Times New Roman"/>
      <family val="1"/>
    </font>
    <font>
      <sz val="16"/>
      <name val="Arial"/>
      <family val="2"/>
    </font>
    <font>
      <b/>
      <i/>
      <sz val="10"/>
      <name val="Arial"/>
      <family val="2"/>
    </font>
    <font>
      <b/>
      <i/>
      <sz val="10"/>
      <color theme="0"/>
      <name val="Arial"/>
      <family val="2"/>
    </font>
    <font>
      <b/>
      <sz val="14"/>
      <name val="Arial"/>
      <family val="2"/>
    </font>
    <font>
      <b/>
      <sz val="12"/>
      <name val="Arial"/>
      <family val="2"/>
    </font>
    <font>
      <b/>
      <sz val="8"/>
      <name val="Arial"/>
      <family val="2"/>
    </font>
    <font>
      <b/>
      <sz val="8"/>
      <name val="Arial"/>
      <family val="2"/>
      <charset val="1"/>
    </font>
  </fonts>
  <fills count="41">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F0"/>
        <bgColor indexed="64"/>
      </patternFill>
    </fill>
    <fill>
      <patternFill patternType="solid">
        <fgColor theme="9" tint="0.79998168889431442"/>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3"/>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double">
        <color indexed="64"/>
      </right>
      <top/>
      <bottom style="double">
        <color indexed="64"/>
      </bottom>
      <diagonal/>
    </border>
    <border>
      <left style="double">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164" fontId="22" fillId="0" borderId="0" applyFont="0" applyFill="0" applyBorder="0" applyAlignment="0" applyProtection="0"/>
    <xf numFmtId="0" fontId="2" fillId="0" borderId="0"/>
    <xf numFmtId="0" fontId="10" fillId="3" borderId="0" applyNumberFormat="0" applyBorder="0" applyAlignment="0" applyProtection="0"/>
    <xf numFmtId="0" fontId="11" fillId="22" borderId="0" applyNumberFormat="0" applyBorder="0" applyAlignment="0" applyProtection="0"/>
    <xf numFmtId="0" fontId="27" fillId="0" borderId="0"/>
    <xf numFmtId="0" fontId="22" fillId="0" borderId="0"/>
    <xf numFmtId="0" fontId="22" fillId="0" borderId="0"/>
    <xf numFmtId="0" fontId="22" fillId="0" borderId="0"/>
    <xf numFmtId="0" fontId="22" fillId="0" borderId="0"/>
    <xf numFmtId="0" fontId="22" fillId="0" borderId="4"/>
    <xf numFmtId="0" fontId="23" fillId="23" borderId="5" applyNumberFormat="0" applyAlignment="0" applyProtection="0"/>
    <xf numFmtId="0" fontId="12" fillId="16" borderId="6"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8" fillId="0" borderId="9" applyNumberFormat="0" applyFill="0" applyAlignment="0" applyProtection="0"/>
    <xf numFmtId="0" fontId="18" fillId="0" borderId="10" applyNumberFormat="0" applyFill="0" applyAlignment="0" applyProtection="0"/>
    <xf numFmtId="0" fontId="1" fillId="0" borderId="0"/>
  </cellStyleXfs>
  <cellXfs count="223">
    <xf numFmtId="0" fontId="0" fillId="0" borderId="0" xfId="0"/>
    <xf numFmtId="0" fontId="22" fillId="0" borderId="12" xfId="0" applyFont="1" applyBorder="1" applyAlignment="1">
      <alignment horizontal="center" vertical="center" wrapText="1"/>
    </xf>
    <xf numFmtId="0" fontId="0" fillId="0" borderId="4" xfId="0" applyBorder="1"/>
    <xf numFmtId="0" fontId="24" fillId="0" borderId="0" xfId="40" applyFont="1" applyBorder="1"/>
    <xf numFmtId="0" fontId="29" fillId="28" borderId="4" xfId="0" applyFont="1" applyFill="1" applyBorder="1" applyAlignment="1">
      <alignment horizontal="left" vertical="top" wrapText="1"/>
    </xf>
    <xf numFmtId="49" fontId="22" fillId="0" borderId="0" xfId="38" applyNumberFormat="1" applyAlignment="1">
      <alignment horizontal="justify" vertical="center" wrapText="1"/>
    </xf>
    <xf numFmtId="0" fontId="22" fillId="24" borderId="0" xfId="0" applyFont="1" applyFill="1" applyAlignment="1">
      <alignment horizontal="center" vertical="center" wrapText="1"/>
    </xf>
    <xf numFmtId="0" fontId="28" fillId="0" borderId="16" xfId="0" applyFont="1" applyBorder="1" applyAlignment="1">
      <alignment horizontal="left" vertical="top" wrapText="1"/>
    </xf>
    <xf numFmtId="0" fontId="0" fillId="0" borderId="11" xfId="0" applyBorder="1"/>
    <xf numFmtId="0" fontId="22" fillId="24" borderId="29" xfId="0" applyFont="1" applyFill="1" applyBorder="1" applyAlignment="1">
      <alignment horizontal="center" vertical="center" wrapText="1"/>
    </xf>
    <xf numFmtId="0" fontId="22" fillId="26" borderId="29" xfId="0" applyFont="1" applyFill="1" applyBorder="1" applyAlignment="1">
      <alignment horizontal="center" vertical="center" wrapText="1"/>
    </xf>
    <xf numFmtId="0" fontId="22" fillId="27" borderId="29" xfId="0" applyFont="1" applyFill="1" applyBorder="1" applyAlignment="1">
      <alignment horizontal="center" vertical="center" wrapText="1"/>
    </xf>
    <xf numFmtId="0" fontId="22" fillId="25" borderId="29" xfId="0" applyFont="1" applyFill="1" applyBorder="1" applyAlignment="1">
      <alignment horizontal="center" vertical="center" wrapText="1"/>
    </xf>
    <xf numFmtId="0" fontId="22" fillId="24" borderId="29" xfId="38" applyFill="1" applyBorder="1" applyAlignment="1">
      <alignment horizontal="center" vertical="center" wrapText="1"/>
    </xf>
    <xf numFmtId="0" fontId="30" fillId="0" borderId="28" xfId="38" applyFont="1" applyBorder="1" applyAlignment="1">
      <alignment horizontal="center" vertical="center" wrapText="1"/>
    </xf>
    <xf numFmtId="0" fontId="30" fillId="0" borderId="4" xfId="0" applyFont="1" applyBorder="1" applyAlignment="1">
      <alignment horizontal="center" vertical="center" wrapText="1"/>
    </xf>
    <xf numFmtId="0" fontId="22" fillId="30" borderId="29" xfId="0" applyFont="1" applyFill="1" applyBorder="1" applyAlignment="1">
      <alignment horizontal="center" vertical="center" wrapText="1"/>
    </xf>
    <xf numFmtId="0" fontId="0" fillId="0" borderId="0" xfId="0" applyAlignment="1">
      <alignment wrapText="1"/>
    </xf>
    <xf numFmtId="0" fontId="22" fillId="0" borderId="12" xfId="0" applyFont="1" applyBorder="1" applyAlignment="1">
      <alignment horizontal="center" vertical="center"/>
    </xf>
    <xf numFmtId="0" fontId="22" fillId="24" borderId="30" xfId="38" applyFill="1" applyBorder="1" applyAlignment="1">
      <alignment horizontal="center" vertical="center" wrapText="1"/>
    </xf>
    <xf numFmtId="0" fontId="30" fillId="25" borderId="29" xfId="0" applyFont="1" applyFill="1" applyBorder="1" applyAlignment="1">
      <alignment horizontal="center" vertical="center" wrapText="1"/>
    </xf>
    <xf numFmtId="0" fontId="30" fillId="27" borderId="29" xfId="0" applyFont="1" applyFill="1" applyBorder="1" applyAlignment="1">
      <alignment horizontal="center" vertical="center" wrapText="1"/>
    </xf>
    <xf numFmtId="0" fontId="30" fillId="26" borderId="29" xfId="0" applyFont="1" applyFill="1" applyBorder="1" applyAlignment="1">
      <alignment horizontal="center" vertical="center" wrapText="1"/>
    </xf>
    <xf numFmtId="0" fontId="31" fillId="0" borderId="4" xfId="0" applyFont="1" applyBorder="1" applyAlignment="1">
      <alignment horizontal="center" vertical="center" wrapText="1"/>
    </xf>
    <xf numFmtId="0" fontId="22" fillId="0" borderId="4" xfId="0" applyFont="1" applyBorder="1" applyAlignment="1">
      <alignment horizontal="center" vertical="center"/>
    </xf>
    <xf numFmtId="9" fontId="22" fillId="0" borderId="4" xfId="0" applyNumberFormat="1" applyFont="1" applyBorder="1" applyAlignment="1">
      <alignment horizontal="center" vertical="center"/>
    </xf>
    <xf numFmtId="0" fontId="22" fillId="0" borderId="4" xfId="0" applyFont="1" applyBorder="1"/>
    <xf numFmtId="0" fontId="25" fillId="28" borderId="4" xfId="40" applyFont="1" applyFill="1" applyAlignment="1">
      <alignment horizontal="center" vertical="center" wrapText="1"/>
    </xf>
    <xf numFmtId="0" fontId="33" fillId="28" borderId="4" xfId="0" applyFont="1" applyFill="1" applyBorder="1" applyAlignment="1">
      <alignment horizontal="center" vertical="center" wrapText="1"/>
    </xf>
    <xf numFmtId="0" fontId="32" fillId="28" borderId="4" xfId="0" applyFont="1" applyFill="1" applyBorder="1" applyAlignment="1">
      <alignment horizontal="center" vertical="center" wrapText="1"/>
    </xf>
    <xf numFmtId="0" fontId="31" fillId="0" borderId="12" xfId="0" applyFont="1" applyBorder="1" applyAlignment="1">
      <alignment horizontal="center" vertical="center" wrapText="1"/>
    </xf>
    <xf numFmtId="0" fontId="22" fillId="0" borderId="14" xfId="0" applyFont="1" applyBorder="1" applyAlignment="1">
      <alignment horizontal="center" vertical="center"/>
    </xf>
    <xf numFmtId="0" fontId="0" fillId="0" borderId="15" xfId="0" applyBorder="1"/>
    <xf numFmtId="0" fontId="0" fillId="0" borderId="12" xfId="0" applyBorder="1"/>
    <xf numFmtId="0" fontId="0" fillId="0" borderId="16" xfId="0" applyBorder="1"/>
    <xf numFmtId="0" fontId="20" fillId="0" borderId="23" xfId="0" applyFont="1" applyBorder="1" applyAlignment="1">
      <alignment horizontal="center" vertical="center" wrapText="1"/>
    </xf>
    <xf numFmtId="0" fontId="21" fillId="24" borderId="29" xfId="0" applyFont="1" applyFill="1" applyBorder="1" applyAlignment="1">
      <alignment horizontal="center" vertical="center" wrapText="1"/>
    </xf>
    <xf numFmtId="0" fontId="21" fillId="25" borderId="29" xfId="0" applyFont="1" applyFill="1" applyBorder="1" applyAlignment="1">
      <alignment horizontal="center" vertical="center" wrapText="1"/>
    </xf>
    <xf numFmtId="0" fontId="21" fillId="24" borderId="4" xfId="0" applyFont="1" applyFill="1" applyBorder="1" applyAlignment="1">
      <alignment horizontal="center" vertical="center" wrapText="1"/>
    </xf>
    <xf numFmtId="0" fontId="21" fillId="24" borderId="30" xfId="0" applyFont="1" applyFill="1" applyBorder="1" applyAlignment="1">
      <alignment horizontal="center" vertical="center" wrapText="1"/>
    </xf>
    <xf numFmtId="0" fontId="21" fillId="26" borderId="29" xfId="0" applyFont="1" applyFill="1" applyBorder="1" applyAlignment="1">
      <alignment horizontal="center" vertical="center" wrapText="1"/>
    </xf>
    <xf numFmtId="0" fontId="21" fillId="24" borderId="32" xfId="0" applyFont="1" applyFill="1" applyBorder="1" applyAlignment="1">
      <alignment horizontal="center" vertical="center" wrapText="1"/>
    </xf>
    <xf numFmtId="0" fontId="21" fillId="24" borderId="13" xfId="0" applyFont="1" applyFill="1" applyBorder="1" applyAlignment="1">
      <alignment horizontal="center" vertical="center" wrapText="1"/>
    </xf>
    <xf numFmtId="0" fontId="21" fillId="27" borderId="29" xfId="0" applyFont="1" applyFill="1" applyBorder="1" applyAlignment="1">
      <alignment horizontal="center" vertical="center" wrapText="1"/>
    </xf>
    <xf numFmtId="0" fontId="21" fillId="24" borderId="33" xfId="0" applyFont="1" applyFill="1" applyBorder="1" applyAlignment="1">
      <alignment horizontal="center" vertical="center" wrapText="1"/>
    </xf>
    <xf numFmtId="0" fontId="19" fillId="0" borderId="0" xfId="0" applyFont="1" applyAlignment="1">
      <alignment horizontal="center" vertical="top"/>
    </xf>
    <xf numFmtId="9" fontId="28" fillId="0" borderId="0" xfId="0" applyNumberFormat="1" applyFont="1" applyAlignment="1">
      <alignment horizontal="center" vertical="top" wrapText="1"/>
    </xf>
    <xf numFmtId="0" fontId="35" fillId="0" borderId="4" xfId="0" applyFont="1" applyBorder="1" applyAlignment="1">
      <alignment horizontal="center" vertical="center" wrapText="1"/>
    </xf>
    <xf numFmtId="0" fontId="36" fillId="28" borderId="4" xfId="0" applyFont="1" applyFill="1" applyBorder="1" applyAlignment="1">
      <alignment horizontal="center" vertical="center" wrapText="1"/>
    </xf>
    <xf numFmtId="0" fontId="21" fillId="0" borderId="16" xfId="0" applyFont="1" applyBorder="1" applyAlignment="1">
      <alignment horizontal="center" vertical="center" wrapText="1"/>
    </xf>
    <xf numFmtId="0" fontId="21" fillId="0" borderId="4" xfId="0" applyFont="1" applyBorder="1" applyAlignment="1">
      <alignment horizontal="center" vertical="center" wrapText="1"/>
    </xf>
    <xf numFmtId="0" fontId="20" fillId="24" borderId="22" xfId="0" applyFont="1" applyFill="1" applyBorder="1" applyAlignment="1">
      <alignment horizontal="center" vertical="center" wrapText="1"/>
    </xf>
    <xf numFmtId="9" fontId="35" fillId="0" borderId="40" xfId="0" applyNumberFormat="1" applyFont="1" applyBorder="1" applyAlignment="1">
      <alignment horizontal="center" vertical="center" wrapText="1"/>
    </xf>
    <xf numFmtId="9" fontId="35" fillId="0" borderId="41" xfId="0" applyNumberFormat="1" applyFont="1" applyBorder="1" applyAlignment="1">
      <alignment horizontal="center" vertical="center" wrapText="1"/>
    </xf>
    <xf numFmtId="0" fontId="35" fillId="0" borderId="12" xfId="0" applyFont="1" applyBorder="1" applyAlignment="1">
      <alignment horizontal="center" vertical="center" wrapText="1"/>
    </xf>
    <xf numFmtId="0" fontId="35" fillId="0" borderId="43" xfId="0" applyFont="1" applyBorder="1" applyAlignment="1">
      <alignment horizontal="center" vertical="center" wrapText="1"/>
    </xf>
    <xf numFmtId="0" fontId="35" fillId="0" borderId="22" xfId="0" applyFont="1" applyBorder="1" applyAlignment="1">
      <alignment horizontal="center" vertical="center" wrapText="1"/>
    </xf>
    <xf numFmtId="0" fontId="36" fillId="24" borderId="44" xfId="0" applyFont="1" applyFill="1" applyBorder="1" applyAlignment="1">
      <alignment horizontal="center" vertical="center" wrapText="1"/>
    </xf>
    <xf numFmtId="0" fontId="36" fillId="0" borderId="23" xfId="0" applyFont="1" applyBorder="1" applyAlignment="1">
      <alignment horizontal="center" vertical="center" wrapText="1"/>
    </xf>
    <xf numFmtId="0" fontId="35" fillId="0" borderId="15" xfId="0" applyFont="1" applyBorder="1" applyAlignment="1">
      <alignment horizontal="center" vertical="center" wrapText="1"/>
    </xf>
    <xf numFmtId="9" fontId="35" fillId="0" borderId="45" xfId="0" applyNumberFormat="1" applyFont="1" applyBorder="1" applyAlignment="1">
      <alignment horizontal="center" vertical="center" wrapText="1"/>
    </xf>
    <xf numFmtId="0" fontId="36" fillId="0" borderId="46" xfId="0" applyFont="1" applyBorder="1" applyAlignment="1">
      <alignment horizontal="center" vertical="center" wrapText="1"/>
    </xf>
    <xf numFmtId="0" fontId="36" fillId="0" borderId="47" xfId="0" applyFont="1" applyBorder="1" applyAlignment="1">
      <alignment horizontal="center" vertical="center" wrapText="1"/>
    </xf>
    <xf numFmtId="0" fontId="38" fillId="0" borderId="4" xfId="0" applyFont="1" applyBorder="1" applyAlignment="1">
      <alignment horizontal="center" vertical="center" wrapText="1"/>
    </xf>
    <xf numFmtId="0" fontId="39" fillId="0" borderId="4" xfId="0" applyFont="1" applyBorder="1" applyAlignment="1">
      <alignment horizontal="center" vertical="center" wrapText="1"/>
    </xf>
    <xf numFmtId="0" fontId="39" fillId="24" borderId="4" xfId="0" applyFont="1" applyFill="1" applyBorder="1" applyAlignment="1">
      <alignment horizontal="center" vertical="center" wrapText="1"/>
    </xf>
    <xf numFmtId="9" fontId="38" fillId="0" borderId="4" xfId="0" applyNumberFormat="1" applyFont="1" applyBorder="1" applyAlignment="1">
      <alignment horizontal="center" vertical="center" wrapText="1"/>
    </xf>
    <xf numFmtId="0" fontId="22" fillId="0" borderId="4" xfId="0" applyFont="1" applyBorder="1" applyAlignment="1">
      <alignment wrapText="1"/>
    </xf>
    <xf numFmtId="0" fontId="34" fillId="28" borderId="4" xfId="40" applyFont="1" applyFill="1" applyAlignment="1">
      <alignment horizontal="center" vertical="center" wrapText="1"/>
    </xf>
    <xf numFmtId="0" fontId="34" fillId="28" borderId="4" xfId="0" applyFont="1" applyFill="1" applyBorder="1" applyAlignment="1">
      <alignment horizontal="center" vertical="center" wrapText="1"/>
    </xf>
    <xf numFmtId="0" fontId="32" fillId="28" borderId="39" xfId="0" applyFont="1" applyFill="1" applyBorder="1" applyAlignment="1">
      <alignment horizontal="center" vertical="center" wrapText="1"/>
    </xf>
    <xf numFmtId="9" fontId="31" fillId="0" borderId="40" xfId="0" applyNumberFormat="1" applyFont="1" applyBorder="1" applyAlignment="1">
      <alignment horizontal="center" vertical="center" wrapText="1"/>
    </xf>
    <xf numFmtId="9" fontId="31" fillId="0" borderId="48" xfId="0" applyNumberFormat="1" applyFont="1" applyBorder="1" applyAlignment="1">
      <alignment horizontal="center" vertical="center" wrapText="1"/>
    </xf>
    <xf numFmtId="9" fontId="22" fillId="0" borderId="40" xfId="0" applyNumberFormat="1" applyFont="1" applyBorder="1" applyAlignment="1">
      <alignment horizontal="center" vertical="center"/>
    </xf>
    <xf numFmtId="9" fontId="22" fillId="0" borderId="21" xfId="0" applyNumberFormat="1" applyFont="1" applyBorder="1" applyAlignment="1">
      <alignment horizontal="center" vertical="center"/>
    </xf>
    <xf numFmtId="0" fontId="34" fillId="28" borderId="49" xfId="40" applyFont="1" applyFill="1" applyBorder="1" applyAlignment="1">
      <alignment horizontal="center" vertical="center" wrapText="1"/>
    </xf>
    <xf numFmtId="0" fontId="34" fillId="28" borderId="50" xfId="40" applyFont="1" applyFill="1" applyBorder="1" applyAlignment="1">
      <alignment horizontal="center" vertical="center" wrapText="1"/>
    </xf>
    <xf numFmtId="0" fontId="21" fillId="28" borderId="49" xfId="40" applyFont="1" applyFill="1" applyBorder="1" applyAlignment="1">
      <alignment horizontal="center" vertical="center" wrapText="1"/>
    </xf>
    <xf numFmtId="0" fontId="36" fillId="28" borderId="12" xfId="0" applyFont="1" applyFill="1" applyBorder="1" applyAlignment="1">
      <alignment horizontal="center" vertical="center" wrapText="1"/>
    </xf>
    <xf numFmtId="0" fontId="35" fillId="0" borderId="42" xfId="0" applyFont="1" applyBorder="1" applyAlignment="1">
      <alignment horizontal="center" vertical="center" wrapText="1"/>
    </xf>
    <xf numFmtId="0" fontId="36" fillId="28" borderId="43" xfId="0" applyFont="1" applyFill="1" applyBorder="1" applyAlignment="1">
      <alignment horizontal="center" vertical="center" wrapText="1"/>
    </xf>
    <xf numFmtId="0" fontId="36" fillId="28" borderId="31" xfId="0" applyFont="1" applyFill="1" applyBorder="1" applyAlignment="1">
      <alignment horizontal="center" vertical="center" wrapText="1"/>
    </xf>
    <xf numFmtId="0" fontId="21" fillId="0" borderId="38" xfId="0" applyFont="1" applyBorder="1" applyAlignment="1">
      <alignment horizontal="center" vertical="center" wrapText="1"/>
    </xf>
    <xf numFmtId="0" fontId="36" fillId="28" borderId="39" xfId="0" applyFont="1" applyFill="1" applyBorder="1" applyAlignment="1">
      <alignment horizontal="center" vertical="center" wrapText="1"/>
    </xf>
    <xf numFmtId="9" fontId="35" fillId="0" borderId="48" xfId="0" applyNumberFormat="1" applyFont="1" applyBorder="1" applyAlignment="1">
      <alignment horizontal="center" vertical="center" wrapText="1"/>
    </xf>
    <xf numFmtId="9" fontId="21" fillId="0" borderId="40" xfId="0" applyNumberFormat="1" applyFont="1" applyBorder="1" applyAlignment="1">
      <alignment horizontal="center" vertical="center" wrapText="1"/>
    </xf>
    <xf numFmtId="9" fontId="21" fillId="0" borderId="41" xfId="0" applyNumberFormat="1" applyFont="1" applyBorder="1" applyAlignment="1">
      <alignment horizontal="center" vertical="center" wrapText="1"/>
    </xf>
    <xf numFmtId="0" fontId="32" fillId="28" borderId="42" xfId="0" applyFont="1" applyFill="1" applyBorder="1" applyAlignment="1">
      <alignment horizontal="center" vertical="center" wrapText="1"/>
    </xf>
    <xf numFmtId="0" fontId="22" fillId="0" borderId="43" xfId="0" applyFont="1" applyBorder="1" applyAlignment="1">
      <alignment horizontal="center" vertical="center" wrapText="1"/>
    </xf>
    <xf numFmtId="0" fontId="0" fillId="0" borderId="0" xfId="0" applyAlignment="1">
      <alignment horizontal="center"/>
    </xf>
    <xf numFmtId="0" fontId="22" fillId="29" borderId="28" xfId="38" applyFill="1" applyBorder="1" applyAlignment="1">
      <alignment horizontal="center" vertical="center" wrapText="1"/>
    </xf>
    <xf numFmtId="0" fontId="22" fillId="24" borderId="32" xfId="38" applyFill="1" applyBorder="1" applyAlignment="1">
      <alignment horizontal="center" vertical="center" wrapText="1"/>
    </xf>
    <xf numFmtId="0" fontId="30" fillId="27" borderId="28" xfId="0" applyFont="1" applyFill="1" applyBorder="1" applyAlignment="1">
      <alignment horizontal="center" vertical="center" wrapText="1"/>
    </xf>
    <xf numFmtId="0" fontId="30" fillId="27" borderId="18" xfId="0" applyFont="1" applyFill="1" applyBorder="1" applyAlignment="1">
      <alignment horizontal="center" vertical="center" wrapText="1"/>
    </xf>
    <xf numFmtId="0" fontId="22" fillId="28" borderId="28" xfId="38" applyFill="1" applyBorder="1" applyAlignment="1">
      <alignment horizontal="center" vertical="center" wrapText="1"/>
    </xf>
    <xf numFmtId="0" fontId="22" fillId="24" borderId="28" xfId="38" applyFill="1" applyBorder="1" applyAlignment="1">
      <alignment horizontal="center" vertical="center" wrapText="1"/>
    </xf>
    <xf numFmtId="0" fontId="22" fillId="0" borderId="28" xfId="38" applyBorder="1" applyAlignment="1">
      <alignment horizontal="center" vertical="center" wrapText="1"/>
    </xf>
    <xf numFmtId="0" fontId="30" fillId="29" borderId="28" xfId="38" applyFont="1" applyFill="1" applyBorder="1" applyAlignment="1">
      <alignment horizontal="center" vertical="center" wrapText="1"/>
    </xf>
    <xf numFmtId="0" fontId="30" fillId="28" borderId="21" xfId="38" applyFont="1" applyFill="1" applyBorder="1" applyAlignment="1">
      <alignment horizontal="center" vertical="center" wrapText="1"/>
    </xf>
    <xf numFmtId="0" fontId="30" fillId="28" borderId="28" xfId="38" applyFont="1" applyFill="1" applyBorder="1" applyAlignment="1">
      <alignment horizontal="center" vertical="center" wrapText="1"/>
    </xf>
    <xf numFmtId="0" fontId="30" fillId="24" borderId="28" xfId="38" applyFont="1" applyFill="1" applyBorder="1" applyAlignment="1">
      <alignment horizontal="center" vertical="center" wrapText="1"/>
    </xf>
    <xf numFmtId="0" fontId="30" fillId="0" borderId="36" xfId="0" applyFont="1" applyBorder="1" applyAlignment="1">
      <alignment horizontal="center" vertical="center" wrapText="1"/>
    </xf>
    <xf numFmtId="0" fontId="30" fillId="0" borderId="37" xfId="0" applyFont="1" applyBorder="1" applyAlignment="1">
      <alignment horizontal="center" vertical="center" wrapText="1"/>
    </xf>
    <xf numFmtId="0" fontId="22" fillId="24" borderId="39" xfId="38" applyFill="1" applyBorder="1" applyAlignment="1">
      <alignment horizontal="center" vertical="center" wrapText="1"/>
    </xf>
    <xf numFmtId="0" fontId="22" fillId="24" borderId="22" xfId="38" applyFill="1" applyBorder="1" applyAlignment="1">
      <alignment horizontal="center" vertical="center" wrapText="1"/>
    </xf>
    <xf numFmtId="0" fontId="22" fillId="24" borderId="35" xfId="38" applyFill="1" applyBorder="1" applyAlignment="1">
      <alignment horizontal="center" vertical="center" wrapText="1"/>
    </xf>
    <xf numFmtId="0" fontId="30" fillId="27" borderId="34" xfId="0" applyFont="1" applyFill="1" applyBorder="1" applyAlignment="1">
      <alignment horizontal="center" vertical="center" wrapText="1"/>
    </xf>
    <xf numFmtId="0" fontId="41" fillId="24" borderId="0" xfId="0" applyFont="1" applyFill="1"/>
    <xf numFmtId="0" fontId="42" fillId="24" borderId="0" xfId="0" applyFont="1" applyFill="1"/>
    <xf numFmtId="0" fontId="43" fillId="24" borderId="0" xfId="0" applyFont="1" applyFill="1" applyAlignment="1">
      <alignment horizontal="center"/>
    </xf>
    <xf numFmtId="0" fontId="45" fillId="0" borderId="46" xfId="0" applyFont="1" applyBorder="1" applyAlignment="1">
      <alignment vertical="center"/>
    </xf>
    <xf numFmtId="0" fontId="45" fillId="0" borderId="57" xfId="0" applyFont="1" applyBorder="1" applyAlignment="1">
      <alignment vertical="center"/>
    </xf>
    <xf numFmtId="0" fontId="45" fillId="0" borderId="57" xfId="0" applyFont="1" applyBorder="1" applyAlignment="1">
      <alignment horizontal="left" vertical="center" wrapText="1"/>
    </xf>
    <xf numFmtId="0" fontId="45" fillId="0" borderId="61" xfId="0" applyFont="1" applyBorder="1" applyAlignment="1">
      <alignment vertical="center"/>
    </xf>
    <xf numFmtId="0" fontId="49" fillId="35" borderId="62" xfId="0" applyFont="1" applyFill="1" applyBorder="1" applyAlignment="1">
      <alignment horizontal="center" vertical="center" wrapText="1"/>
    </xf>
    <xf numFmtId="0" fontId="48" fillId="33" borderId="40" xfId="0" applyFont="1" applyFill="1" applyBorder="1" applyAlignment="1">
      <alignment horizontal="center" vertical="center"/>
    </xf>
    <xf numFmtId="0" fontId="49" fillId="31" borderId="40" xfId="0" applyFont="1" applyFill="1" applyBorder="1" applyAlignment="1">
      <alignment horizontal="center" vertical="center"/>
    </xf>
    <xf numFmtId="0" fontId="49" fillId="31" borderId="40" xfId="0" applyFont="1" applyFill="1" applyBorder="1" applyAlignment="1">
      <alignment horizontal="center" vertical="center" wrapText="1"/>
    </xf>
    <xf numFmtId="0" fontId="49" fillId="37" borderId="40" xfId="0" applyFont="1" applyFill="1" applyBorder="1" applyAlignment="1">
      <alignment horizontal="center" vertical="center" wrapText="1"/>
    </xf>
    <xf numFmtId="0" fontId="49" fillId="33" borderId="40" xfId="0" applyFont="1" applyFill="1" applyBorder="1" applyAlignment="1">
      <alignment horizontal="center" vertical="center" wrapText="1"/>
    </xf>
    <xf numFmtId="0" fontId="49" fillId="38" borderId="40" xfId="0" applyFont="1" applyFill="1" applyBorder="1" applyAlignment="1">
      <alignment horizontal="center" vertical="center" wrapText="1"/>
    </xf>
    <xf numFmtId="0" fontId="49" fillId="35" borderId="40" xfId="0" applyFont="1" applyFill="1" applyBorder="1" applyAlignment="1">
      <alignment horizontal="center" vertical="center" wrapText="1"/>
    </xf>
    <xf numFmtId="0" fontId="49" fillId="33" borderId="41" xfId="0" applyFont="1" applyFill="1" applyBorder="1" applyAlignment="1">
      <alignment horizontal="center" vertical="center" wrapText="1"/>
    </xf>
    <xf numFmtId="0" fontId="51" fillId="0" borderId="0" xfId="0" applyFont="1"/>
    <xf numFmtId="0" fontId="53" fillId="0" borderId="0" xfId="0" applyFont="1"/>
    <xf numFmtId="0" fontId="26" fillId="39" borderId="22" xfId="0" applyFont="1" applyFill="1" applyBorder="1" applyAlignment="1">
      <alignment horizontal="center" vertical="center" wrapText="1"/>
    </xf>
    <xf numFmtId="0" fontId="26" fillId="39" borderId="44" xfId="0" applyFont="1" applyFill="1" applyBorder="1" applyAlignment="1">
      <alignment horizontal="center" vertical="center" wrapText="1"/>
    </xf>
    <xf numFmtId="0" fontId="26" fillId="39" borderId="23" xfId="0" applyFont="1" applyFill="1" applyBorder="1" applyAlignment="1">
      <alignment horizontal="center" vertical="center" wrapText="1"/>
    </xf>
    <xf numFmtId="0" fontId="23" fillId="0" borderId="39" xfId="0" applyFont="1" applyBorder="1" applyAlignment="1">
      <alignment horizontal="center" vertical="center" wrapText="1"/>
    </xf>
    <xf numFmtId="17" fontId="0" fillId="0" borderId="40" xfId="0" applyNumberFormat="1" applyFont="1" applyBorder="1" applyAlignment="1">
      <alignment horizontal="center" vertical="center" wrapText="1"/>
    </xf>
    <xf numFmtId="0" fontId="0" fillId="0" borderId="40" xfId="0" applyFont="1" applyBorder="1" applyAlignment="1">
      <alignment horizontal="center" vertical="center" wrapText="1"/>
    </xf>
    <xf numFmtId="0" fontId="0" fillId="0" borderId="41" xfId="0" applyFont="1" applyBorder="1" applyAlignment="1">
      <alignment horizontal="center" vertical="center" wrapText="1"/>
    </xf>
    <xf numFmtId="0" fontId="55" fillId="40" borderId="12" xfId="0" applyFont="1" applyFill="1" applyBorder="1" applyAlignment="1">
      <alignment horizontal="center" vertical="center" wrapText="1"/>
    </xf>
    <xf numFmtId="0" fontId="55" fillId="40" borderId="12" xfId="0" applyFont="1" applyFill="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4" xfId="0" applyFont="1" applyBorder="1" applyAlignment="1">
      <alignment vertical="center" wrapText="1"/>
    </xf>
    <xf numFmtId="0" fontId="22" fillId="0" borderId="0" xfId="0" applyFont="1" applyAlignment="1" applyProtection="1">
      <alignment horizontal="center" vertical="center" wrapText="1"/>
      <protection locked="0"/>
    </xf>
    <xf numFmtId="0" fontId="0" fillId="0" borderId="0" xfId="0" applyAlignment="1">
      <alignment vertical="center" wrapText="1"/>
    </xf>
    <xf numFmtId="0" fontId="19" fillId="0" borderId="12" xfId="0" applyFont="1" applyFill="1" applyBorder="1" applyAlignment="1">
      <alignment horizontal="center" vertical="center" wrapText="1"/>
    </xf>
    <xf numFmtId="0" fontId="19" fillId="0" borderId="12" xfId="0" applyFont="1" applyFill="1" applyBorder="1" applyAlignment="1">
      <alignment horizontal="center" vertical="center"/>
    </xf>
    <xf numFmtId="0" fontId="58" fillId="0" borderId="12" xfId="0" applyFont="1" applyFill="1" applyBorder="1" applyAlignment="1">
      <alignment horizontal="center" vertical="center" textRotation="90"/>
    </xf>
    <xf numFmtId="0" fontId="57" fillId="0" borderId="12" xfId="0" applyFont="1" applyFill="1" applyBorder="1" applyAlignment="1">
      <alignment horizontal="center" vertical="center"/>
    </xf>
    <xf numFmtId="0" fontId="59" fillId="0" borderId="12" xfId="44" applyNumberFormat="1" applyFont="1" applyFill="1" applyBorder="1" applyAlignment="1">
      <alignment horizontal="center" vertical="center" wrapText="1"/>
    </xf>
    <xf numFmtId="0" fontId="58" fillId="0" borderId="12" xfId="0" applyFont="1" applyFill="1" applyBorder="1"/>
    <xf numFmtId="0" fontId="19" fillId="0" borderId="12" xfId="0" applyFont="1" applyFill="1" applyBorder="1" applyAlignment="1">
      <alignment horizontal="left" vertical="center" wrapText="1"/>
    </xf>
    <xf numFmtId="0" fontId="19" fillId="0" borderId="4" xfId="0" applyFont="1" applyFill="1" applyBorder="1" applyAlignment="1">
      <alignment horizontal="center" vertical="center" wrapText="1"/>
    </xf>
    <xf numFmtId="0" fontId="58" fillId="0" borderId="4" xfId="0" applyFont="1" applyFill="1" applyBorder="1" applyAlignment="1">
      <alignment horizontal="center" vertical="center" textRotation="90"/>
    </xf>
    <xf numFmtId="0" fontId="19" fillId="0" borderId="4" xfId="0" applyFont="1" applyFill="1" applyBorder="1" applyAlignment="1">
      <alignment horizontal="center" vertical="center"/>
    </xf>
    <xf numFmtId="0" fontId="57" fillId="0" borderId="4" xfId="0" applyFont="1" applyFill="1" applyBorder="1" applyAlignment="1">
      <alignment horizontal="center" vertical="center"/>
    </xf>
    <xf numFmtId="0" fontId="59" fillId="0" borderId="4" xfId="44" applyNumberFormat="1" applyFont="1" applyFill="1" applyBorder="1" applyAlignment="1">
      <alignment horizontal="center" vertical="center" wrapText="1"/>
    </xf>
    <xf numFmtId="0" fontId="58" fillId="0" borderId="4" xfId="0" applyFont="1" applyFill="1" applyBorder="1"/>
    <xf numFmtId="0" fontId="19" fillId="0" borderId="4" xfId="0" applyFont="1" applyFill="1" applyBorder="1" applyAlignment="1">
      <alignment horizontal="left" vertical="center" wrapText="1"/>
    </xf>
    <xf numFmtId="0" fontId="19" fillId="0" borderId="4" xfId="0" applyFont="1" applyFill="1" applyBorder="1" applyAlignment="1">
      <alignment horizontal="center"/>
    </xf>
    <xf numFmtId="0" fontId="19" fillId="0" borderId="4" xfId="0" applyFont="1" applyFill="1" applyBorder="1" applyAlignment="1">
      <alignment vertical="center" wrapText="1"/>
    </xf>
    <xf numFmtId="0" fontId="19" fillId="0" borderId="11" xfId="0" applyFont="1" applyFill="1" applyBorder="1" applyAlignment="1">
      <alignment horizontal="center" vertical="center" wrapText="1"/>
    </xf>
    <xf numFmtId="0" fontId="58" fillId="0" borderId="4" xfId="0" applyFont="1" applyFill="1" applyBorder="1" applyAlignment="1">
      <alignment horizontal="center" vertical="center" textRotation="90" wrapText="1"/>
    </xf>
    <xf numFmtId="0" fontId="19" fillId="0" borderId="4" xfId="0" applyFont="1" applyFill="1" applyBorder="1" applyAlignment="1">
      <alignment horizontal="left" vertical="top" wrapText="1"/>
    </xf>
    <xf numFmtId="0" fontId="19" fillId="0" borderId="16" xfId="0" applyFont="1" applyFill="1" applyBorder="1" applyAlignment="1">
      <alignment horizontal="center" vertical="center" wrapText="1"/>
    </xf>
    <xf numFmtId="0" fontId="48" fillId="0" borderId="63" xfId="0" applyFont="1" applyFill="1" applyBorder="1" applyAlignment="1">
      <alignment horizontal="center" vertical="top" wrapText="1"/>
    </xf>
    <xf numFmtId="0" fontId="48" fillId="0" borderId="66" xfId="0" applyFont="1" applyFill="1" applyBorder="1" applyAlignment="1">
      <alignment horizontal="center" vertical="top"/>
    </xf>
    <xf numFmtId="0" fontId="48" fillId="0" borderId="12" xfId="0" applyFont="1" applyFill="1" applyBorder="1" applyAlignment="1">
      <alignment horizontal="center" vertical="top"/>
    </xf>
    <xf numFmtId="0" fontId="58" fillId="0" borderId="4" xfId="0" applyFont="1" applyFill="1" applyBorder="1" applyAlignment="1">
      <alignment horizontal="center" vertical="center" textRotation="90" wrapText="1"/>
    </xf>
    <xf numFmtId="0" fontId="56" fillId="0" borderId="12" xfId="0" applyFont="1" applyFill="1" applyBorder="1" applyAlignment="1">
      <alignment horizontal="center" vertical="top" wrapText="1"/>
    </xf>
    <xf numFmtId="0" fontId="56" fillId="0" borderId="4" xfId="0" applyFont="1" applyFill="1" applyBorder="1" applyAlignment="1">
      <alignment horizontal="center" vertical="top" wrapText="1"/>
    </xf>
    <xf numFmtId="0" fontId="57" fillId="0" borderId="12" xfId="0" applyFont="1" applyFill="1" applyBorder="1" applyAlignment="1">
      <alignment horizontal="center" vertical="top" wrapText="1"/>
    </xf>
    <xf numFmtId="0" fontId="57" fillId="0" borderId="4" xfId="0" applyFont="1" applyFill="1" applyBorder="1" applyAlignment="1">
      <alignment horizontal="center" vertical="top" wrapText="1"/>
    </xf>
    <xf numFmtId="0" fontId="26" fillId="0" borderId="12" xfId="0" applyFont="1" applyFill="1" applyBorder="1" applyAlignment="1">
      <alignment horizontal="center" vertical="top" wrapText="1"/>
    </xf>
    <xf numFmtId="0" fontId="26" fillId="0" borderId="4" xfId="0" applyFont="1" applyFill="1" applyBorder="1" applyAlignment="1">
      <alignment horizontal="center" vertical="top" wrapText="1"/>
    </xf>
    <xf numFmtId="0" fontId="58" fillId="0" borderId="12" xfId="0" applyFont="1" applyFill="1" applyBorder="1" applyAlignment="1">
      <alignment horizontal="center" vertical="center" textRotation="90" wrapText="1"/>
    </xf>
    <xf numFmtId="0" fontId="26" fillId="29" borderId="35" xfId="0" applyFont="1" applyFill="1" applyBorder="1" applyAlignment="1">
      <alignment horizontal="center"/>
    </xf>
    <xf numFmtId="0" fontId="26" fillId="29" borderId="63" xfId="0" applyFont="1" applyFill="1" applyBorder="1" applyAlignment="1">
      <alignment horizontal="center"/>
    </xf>
    <xf numFmtId="0" fontId="26" fillId="29" borderId="64" xfId="0" applyFont="1" applyFill="1" applyBorder="1" applyAlignment="1">
      <alignment horizontal="center"/>
    </xf>
    <xf numFmtId="0" fontId="41" fillId="0" borderId="17" xfId="0" applyFont="1" applyBorder="1" applyAlignment="1">
      <alignment horizontal="center" wrapText="1"/>
    </xf>
    <xf numFmtId="0" fontId="41" fillId="0" borderId="54" xfId="0" applyFont="1" applyBorder="1" applyAlignment="1">
      <alignment horizontal="center" wrapText="1"/>
    </xf>
    <xf numFmtId="0" fontId="44" fillId="0" borderId="51" xfId="0" applyFont="1" applyBorder="1" applyAlignment="1">
      <alignment horizontal="center" vertical="center"/>
    </xf>
    <xf numFmtId="0" fontId="44" fillId="0" borderId="52" xfId="0" applyFont="1" applyBorder="1" applyAlignment="1">
      <alignment horizontal="center" vertical="center"/>
    </xf>
    <xf numFmtId="0" fontId="44" fillId="0" borderId="53" xfId="0" applyFont="1" applyBorder="1" applyAlignment="1">
      <alignment horizontal="center" vertical="center"/>
    </xf>
    <xf numFmtId="0" fontId="46" fillId="0" borderId="55" xfId="0" applyFont="1" applyBorder="1" applyAlignment="1">
      <alignment horizontal="center" vertical="center" wrapText="1"/>
    </xf>
    <xf numFmtId="0" fontId="46" fillId="0" borderId="25" xfId="0" applyFont="1" applyBorder="1" applyAlignment="1">
      <alignment horizontal="center" vertical="center" wrapText="1"/>
    </xf>
    <xf numFmtId="0" fontId="46" fillId="0" borderId="56" xfId="0" applyFont="1" applyBorder="1" applyAlignment="1">
      <alignment horizontal="center" vertical="center" wrapText="1"/>
    </xf>
    <xf numFmtId="0" fontId="46" fillId="0" borderId="58" xfId="0" applyFont="1" applyBorder="1" applyAlignment="1">
      <alignment horizontal="center" vertical="center" wrapText="1"/>
    </xf>
    <xf numFmtId="0" fontId="46" fillId="0" borderId="59" xfId="0" applyFont="1" applyBorder="1" applyAlignment="1">
      <alignment horizontal="center" vertical="center" wrapText="1"/>
    </xf>
    <xf numFmtId="0" fontId="46" fillId="0" borderId="60" xfId="0" applyFont="1" applyBorder="1" applyAlignment="1">
      <alignment horizontal="center" vertical="center" wrapText="1"/>
    </xf>
    <xf numFmtId="0" fontId="46" fillId="0" borderId="19" xfId="0" applyFont="1" applyBorder="1" applyAlignment="1">
      <alignment horizontal="center" vertical="center" wrapText="1"/>
    </xf>
    <xf numFmtId="0" fontId="46" fillId="0" borderId="20" xfId="0" applyFont="1" applyBorder="1" applyAlignment="1">
      <alignment horizontal="center" vertical="center" wrapText="1"/>
    </xf>
    <xf numFmtId="0" fontId="46" fillId="0" borderId="21" xfId="0" applyFont="1" applyBorder="1" applyAlignment="1">
      <alignment horizontal="center" vertical="center" wrapText="1"/>
    </xf>
    <xf numFmtId="0" fontId="47" fillId="32" borderId="36" xfId="0" applyFont="1" applyFill="1" applyBorder="1" applyAlignment="1">
      <alignment horizontal="center" vertical="center" wrapText="1"/>
    </xf>
    <xf numFmtId="0" fontId="47" fillId="32" borderId="39" xfId="0" applyFont="1" applyFill="1" applyBorder="1" applyAlignment="1">
      <alignment horizontal="center" vertical="center" wrapText="1"/>
    </xf>
    <xf numFmtId="0" fontId="52" fillId="33" borderId="62" xfId="0" applyFont="1" applyFill="1" applyBorder="1" applyAlignment="1">
      <alignment horizontal="center" vertical="center" wrapText="1"/>
    </xf>
    <xf numFmtId="0" fontId="52" fillId="33" borderId="40" xfId="0" applyFont="1" applyFill="1" applyBorder="1" applyAlignment="1">
      <alignment horizontal="center" vertical="center" wrapText="1"/>
    </xf>
    <xf numFmtId="0" fontId="48" fillId="34" borderId="62" xfId="0" applyFont="1" applyFill="1" applyBorder="1" applyAlignment="1">
      <alignment horizontal="center" vertical="center" wrapText="1"/>
    </xf>
    <xf numFmtId="0" fontId="48" fillId="34" borderId="40" xfId="0" applyFont="1" applyFill="1" applyBorder="1" applyAlignment="1">
      <alignment horizontal="center" vertical="center" wrapText="1"/>
    </xf>
    <xf numFmtId="0" fontId="48" fillId="35" borderId="62" xfId="0" applyFont="1" applyFill="1" applyBorder="1" applyAlignment="1">
      <alignment horizontal="center" vertical="center" wrapText="1"/>
    </xf>
    <xf numFmtId="0" fontId="48" fillId="35" borderId="40" xfId="0" applyFont="1" applyFill="1" applyBorder="1" applyAlignment="1">
      <alignment horizontal="center" vertical="center" wrapText="1"/>
    </xf>
    <xf numFmtId="0" fontId="48" fillId="33" borderId="62" xfId="0" applyFont="1" applyFill="1" applyBorder="1" applyAlignment="1">
      <alignment horizontal="center" vertical="center" wrapText="1"/>
    </xf>
    <xf numFmtId="0" fontId="49" fillId="31" borderId="62" xfId="0" applyFont="1" applyFill="1" applyBorder="1" applyAlignment="1">
      <alignment horizontal="center" vertical="center"/>
    </xf>
    <xf numFmtId="0" fontId="49" fillId="36" borderId="62" xfId="0" applyFont="1" applyFill="1" applyBorder="1" applyAlignment="1">
      <alignment horizontal="center" vertical="center" wrapText="1"/>
    </xf>
    <xf numFmtId="0" fontId="49" fillId="36" borderId="40" xfId="0" applyFont="1" applyFill="1" applyBorder="1" applyAlignment="1">
      <alignment horizontal="center" vertical="center" wrapText="1"/>
    </xf>
    <xf numFmtId="0" fontId="49" fillId="37" borderId="62" xfId="0" applyFont="1" applyFill="1" applyBorder="1" applyAlignment="1">
      <alignment horizontal="center" vertical="center" wrapText="1"/>
    </xf>
    <xf numFmtId="0" fontId="49" fillId="33" borderId="62" xfId="0" applyFont="1" applyFill="1" applyBorder="1" applyAlignment="1">
      <alignment horizontal="center" vertical="center" wrapText="1"/>
    </xf>
    <xf numFmtId="0" fontId="49" fillId="38" borderId="62" xfId="0" applyFont="1" applyFill="1" applyBorder="1" applyAlignment="1">
      <alignment horizontal="center" vertical="center" wrapText="1"/>
    </xf>
    <xf numFmtId="0" fontId="49" fillId="33" borderId="37" xfId="0" applyFont="1" applyFill="1" applyBorder="1" applyAlignment="1">
      <alignment horizontal="center" vertical="center" wrapText="1"/>
    </xf>
    <xf numFmtId="0" fontId="54" fillId="0" borderId="17" xfId="0" applyFont="1" applyBorder="1" applyAlignment="1">
      <alignment horizontal="center" vertical="center"/>
    </xf>
    <xf numFmtId="0" fontId="54" fillId="0" borderId="65" xfId="0" applyFont="1" applyBorder="1" applyAlignment="1">
      <alignment horizontal="center" vertical="center"/>
    </xf>
    <xf numFmtId="0" fontId="54" fillId="0" borderId="18" xfId="0" applyFont="1" applyBorder="1" applyAlignment="1">
      <alignment horizontal="center" vertical="center"/>
    </xf>
    <xf numFmtId="0" fontId="54" fillId="0" borderId="19" xfId="0" applyFont="1" applyBorder="1" applyAlignment="1">
      <alignment horizontal="center" vertical="center"/>
    </xf>
    <xf numFmtId="0" fontId="54" fillId="0" borderId="20" xfId="0" applyFont="1" applyBorder="1" applyAlignment="1">
      <alignment horizontal="center" vertical="center"/>
    </xf>
    <xf numFmtId="0" fontId="54" fillId="0" borderId="21" xfId="0" applyFont="1" applyBorder="1" applyAlignment="1">
      <alignment horizontal="center" vertical="center"/>
    </xf>
    <xf numFmtId="0" fontId="26" fillId="0" borderId="16" xfId="0" applyFont="1" applyBorder="1" applyAlignment="1">
      <alignment horizontal="center" vertical="center"/>
    </xf>
    <xf numFmtId="0" fontId="26" fillId="0" borderId="25" xfId="0" applyFont="1" applyBorder="1" applyAlignment="1">
      <alignment horizontal="center" vertical="center"/>
    </xf>
    <xf numFmtId="0" fontId="26" fillId="0" borderId="11" xfId="0" applyFont="1" applyBorder="1" applyAlignment="1">
      <alignment horizontal="center" vertical="center"/>
    </xf>
    <xf numFmtId="17" fontId="24" fillId="0" borderId="0" xfId="40" applyNumberFormat="1" applyFont="1" applyBorder="1" applyAlignment="1">
      <alignment horizontal="center"/>
    </xf>
    <xf numFmtId="0" fontId="24" fillId="0" borderId="0" xfId="40" applyFont="1" applyBorder="1" applyAlignment="1">
      <alignment horizontal="center"/>
    </xf>
    <xf numFmtId="17" fontId="24" fillId="0" borderId="0" xfId="40" applyNumberFormat="1" applyFont="1" applyBorder="1" applyAlignment="1">
      <alignment horizontal="center" vertical="center"/>
    </xf>
    <xf numFmtId="0" fontId="37" fillId="0" borderId="0" xfId="40" applyFont="1" applyBorder="1" applyAlignment="1">
      <alignment horizontal="center" vertical="center"/>
    </xf>
    <xf numFmtId="0" fontId="24" fillId="0" borderId="0" xfId="40" applyFont="1" applyBorder="1" applyAlignment="1">
      <alignment horizontal="center" vertical="center"/>
    </xf>
    <xf numFmtId="0" fontId="30" fillId="0" borderId="24" xfId="0" applyFont="1" applyBorder="1" applyAlignment="1">
      <alignment horizontal="center" vertical="center"/>
    </xf>
    <xf numFmtId="0" fontId="30" fillId="0" borderId="25" xfId="0" applyFont="1" applyBorder="1" applyAlignment="1">
      <alignment horizontal="center" vertical="center"/>
    </xf>
    <xf numFmtId="0" fontId="30" fillId="0" borderId="11" xfId="0" applyFont="1" applyBorder="1" applyAlignment="1">
      <alignment horizontal="center" vertical="center"/>
    </xf>
    <xf numFmtId="17" fontId="37" fillId="0" borderId="0" xfId="40" applyNumberFormat="1" applyFont="1" applyBorder="1" applyAlignment="1">
      <alignment horizontal="center" vertical="center"/>
    </xf>
    <xf numFmtId="0" fontId="40" fillId="0" borderId="26" xfId="0" applyFont="1" applyBorder="1" applyAlignment="1">
      <alignment horizontal="center"/>
    </xf>
    <xf numFmtId="0" fontId="40" fillId="0" borderId="27" xfId="0" applyFont="1" applyBorder="1" applyAlignment="1">
      <alignment horizontal="center"/>
    </xf>
    <xf numFmtId="0" fontId="40" fillId="0" borderId="28" xfId="0" applyFont="1" applyBorder="1" applyAlignment="1">
      <alignment horizontal="center"/>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1" xfId="46"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cellStyle name="Excel Built-in Normal" xfId="32"/>
    <cellStyle name="Incorrecto" xfId="33" builtinId="27" customBuiltin="1"/>
    <cellStyle name="Neutral" xfId="34" builtinId="28" customBuiltin="1"/>
    <cellStyle name="Normal" xfId="0" builtinId="0"/>
    <cellStyle name="Normal 2" xfId="35"/>
    <cellStyle name="Normal 2 2" xfId="36"/>
    <cellStyle name="Normal 2 2 2" xfId="37"/>
    <cellStyle name="Normal 2 3" xfId="50"/>
    <cellStyle name="Normal 3" xfId="38"/>
    <cellStyle name="Normal 3 2" xfId="39"/>
    <cellStyle name="Normal_AERCOL AEROPUERTO" xfId="40"/>
    <cellStyle name="Notas" xfId="41" builtinId="10" customBuiltin="1"/>
    <cellStyle name="Salida" xfId="42" builtinId="21" customBuiltin="1"/>
    <cellStyle name="Texto de advertencia" xfId="43" builtinId="11" customBuiltin="1"/>
    <cellStyle name="Texto explicativo" xfId="44" builtinId="53" customBuiltin="1"/>
    <cellStyle name="Título" xfId="45" builtinId="15" customBuiltin="1"/>
    <cellStyle name="Título 2" xfId="47" builtinId="17" customBuiltin="1"/>
    <cellStyle name="Título 3" xfId="48" builtinId="18" customBuiltin="1"/>
    <cellStyle name="Total" xfId="49" builtinId="25" customBuiltin="1"/>
  </cellStyles>
  <dxfs count="126">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O" sz="1800" b="1" i="0" u="none" strike="noStrike" baseline="0">
                <a:solidFill>
                  <a:srgbClr val="000000"/>
                </a:solidFill>
                <a:latin typeface="Calibri"/>
                <a:ea typeface="Calibri"/>
                <a:cs typeface="Calibri"/>
              </a:defRPr>
            </a:pPr>
            <a:r>
              <a:rPr lang="es-CO"/>
              <a:t>INTERPRETACION  DEL NIVEL DE PROBABILIDAD </a:t>
            </a:r>
          </a:p>
        </c:rich>
      </c:tx>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8.9028339138216644E-2"/>
          <c:y val="0.25002823295736681"/>
          <c:w val="0.7360463592241101"/>
          <c:h val="0.6980517840675321"/>
        </c:manualLayout>
      </c:layout>
      <c:pie3DChart>
        <c:varyColors val="1"/>
        <c:ser>
          <c:idx val="0"/>
          <c:order val="0"/>
          <c:explosion val="17"/>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s-CO"/>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NORTE'!$H$6:$J$6</c:f>
              <c:numCache>
                <c:formatCode>General</c:formatCode>
                <c:ptCount val="3"/>
                <c:pt idx="0">
                  <c:v>6</c:v>
                </c:pt>
                <c:pt idx="1">
                  <c:v>9</c:v>
                </c:pt>
                <c:pt idx="2">
                  <c:v>33</c:v>
                </c:pt>
              </c:numCache>
            </c:numRef>
          </c:val>
          <c:extLst xmlns:c16r2="http://schemas.microsoft.com/office/drawing/2015/06/chart">
            <c:ext xmlns:c16="http://schemas.microsoft.com/office/drawing/2014/chart" uri="{C3380CC4-5D6E-409C-BE32-E72D297353CC}">
              <c16:uniqueId val="{00000000-CA64-486B-80A5-173770FBD80C}"/>
            </c:ext>
          </c:extLst>
        </c:ser>
        <c:ser>
          <c:idx val="1"/>
          <c:order val="1"/>
          <c:explosion val="25"/>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s-CO"/>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NORTE'!$H$7:$J$7</c:f>
              <c:numCache>
                <c:formatCode>0%</c:formatCode>
                <c:ptCount val="3"/>
                <c:pt idx="0">
                  <c:v>0.12</c:v>
                </c:pt>
                <c:pt idx="1">
                  <c:v>0.19</c:v>
                </c:pt>
                <c:pt idx="2">
                  <c:v>0.69</c:v>
                </c:pt>
              </c:numCache>
            </c:numRef>
          </c:val>
          <c:extLst xmlns:c16r2="http://schemas.microsoft.com/office/drawing/2015/06/chart">
            <c:ext xmlns:c16="http://schemas.microsoft.com/office/drawing/2014/chart" uri="{C3380CC4-5D6E-409C-BE32-E72D297353CC}">
              <c16:uniqueId val="{00000001-CA64-486B-80A5-173770FBD80C}"/>
            </c:ext>
          </c:extLst>
        </c:ser>
        <c:dLbls>
          <c:showLegendKey val="0"/>
          <c:showVal val="0"/>
          <c:showCatName val="0"/>
          <c:showSerName val="0"/>
          <c:showPercent val="0"/>
          <c:showBubbleSize val="0"/>
          <c:showLeaderLines val="1"/>
        </c:dLbls>
      </c:pie3DChart>
      <c:spPr>
        <a:noFill/>
        <a:ln w="25400">
          <a:noFill/>
        </a:ln>
      </c:spPr>
    </c:plotArea>
    <c:legend>
      <c:legendPos val="r"/>
      <c:overlay val="0"/>
      <c:txPr>
        <a:bodyPr/>
        <a:lstStyle/>
        <a:p>
          <a:pPr>
            <a:defRPr lang="es-CO" sz="920" b="0" i="0" u="none" strike="noStrike" baseline="0">
              <a:solidFill>
                <a:srgbClr val="000000"/>
              </a:solidFill>
              <a:latin typeface="Calibri"/>
              <a:ea typeface="Calibri"/>
              <a:cs typeface="Calibri"/>
            </a:defRPr>
          </a:pPr>
          <a:endParaRPr lang="es-CO"/>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2" l="0.70000000000000062" r="0.70000000000000062" t="0.75000000000000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20173928865477608"/>
          <c:y val="0.19149629147486466"/>
          <c:w val="0.66071807748468236"/>
          <c:h val="0.41517213044750428"/>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NORTE'!$H$56:$N$56</c:f>
              <c:strCache>
                <c:ptCount val="7"/>
                <c:pt idx="0">
                  <c:v>CONDICIONES DE SEGURIDAD</c:v>
                </c:pt>
                <c:pt idx="1">
                  <c:v>FISICO
</c:v>
                </c:pt>
                <c:pt idx="2">
                  <c:v>PSICOSOCIAL
</c:v>
                </c:pt>
                <c:pt idx="3">
                  <c:v>BIOMECÁNICOS 
</c:v>
                </c:pt>
                <c:pt idx="4">
                  <c:v>BIOLOGICOS
</c:v>
                </c:pt>
                <c:pt idx="5">
                  <c:v>FENOMENOS NATUALES </c:v>
                </c:pt>
                <c:pt idx="6">
                  <c:v>PUBLICO</c:v>
                </c:pt>
              </c:strCache>
            </c:strRef>
          </c:cat>
          <c:val>
            <c:numRef>
              <c:f>'PRIORIZACION ORIP NORTE'!$H$57:$N$57</c:f>
              <c:numCache>
                <c:formatCode>General</c:formatCode>
                <c:ptCount val="7"/>
                <c:pt idx="0">
                  <c:v>20</c:v>
                </c:pt>
                <c:pt idx="1">
                  <c:v>8</c:v>
                </c:pt>
                <c:pt idx="2">
                  <c:v>8</c:v>
                </c:pt>
                <c:pt idx="3">
                  <c:v>6</c:v>
                </c:pt>
                <c:pt idx="4">
                  <c:v>4</c:v>
                </c:pt>
                <c:pt idx="5">
                  <c:v>1</c:v>
                </c:pt>
                <c:pt idx="6">
                  <c:v>1</c:v>
                </c:pt>
              </c:numCache>
            </c:numRef>
          </c:val>
          <c:extLst xmlns:c16r2="http://schemas.microsoft.com/office/drawing/2015/06/chart">
            <c:ext xmlns:c16="http://schemas.microsoft.com/office/drawing/2014/chart" uri="{C3380CC4-5D6E-409C-BE32-E72D297353CC}">
              <c16:uniqueId val="{00000000-063E-4556-A29D-6013298CD9AA}"/>
            </c:ext>
          </c:extLst>
        </c:ser>
        <c:dLbls>
          <c:showLegendKey val="0"/>
          <c:showVal val="0"/>
          <c:showCatName val="0"/>
          <c:showSerName val="0"/>
          <c:showPercent val="0"/>
          <c:showBubbleSize val="0"/>
        </c:dLbls>
        <c:gapWidth val="150"/>
        <c:shape val="box"/>
        <c:axId val="-945276528"/>
        <c:axId val="-945275984"/>
        <c:axId val="0"/>
      </c:bar3DChart>
      <c:catAx>
        <c:axId val="-945276528"/>
        <c:scaling>
          <c:orientation val="minMax"/>
        </c:scaling>
        <c:delete val="0"/>
        <c:axPos val="b"/>
        <c:numFmt formatCode="General" sourceLinked="0"/>
        <c:majorTickMark val="out"/>
        <c:minorTickMark val="none"/>
        <c:tickLblPos val="nextTo"/>
        <c:crossAx val="-945275984"/>
        <c:crosses val="autoZero"/>
        <c:auto val="1"/>
        <c:lblAlgn val="ctr"/>
        <c:lblOffset val="100"/>
        <c:noMultiLvlLbl val="0"/>
      </c:catAx>
      <c:valAx>
        <c:axId val="-945275984"/>
        <c:scaling>
          <c:orientation val="minMax"/>
        </c:scaling>
        <c:delete val="0"/>
        <c:axPos val="l"/>
        <c:majorGridlines/>
        <c:numFmt formatCode="General" sourceLinked="1"/>
        <c:majorTickMark val="out"/>
        <c:minorTickMark val="none"/>
        <c:tickLblPos val="nextTo"/>
        <c:crossAx val="-945276528"/>
        <c:crosses val="autoZero"/>
        <c:crossBetween val="between"/>
      </c:valAx>
    </c:plotArea>
    <c:legend>
      <c:legendPos val="r"/>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410582677165352E-2"/>
          <c:y val="0.19802612946485662"/>
          <c:w val="0.66970582677165391"/>
          <c:h val="0.79965913980495207"/>
        </c:manualLayout>
      </c:layout>
      <c:pie3DChart>
        <c:varyColors val="1"/>
        <c:ser>
          <c:idx val="0"/>
          <c:order val="0"/>
          <c:explosion val="25"/>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'PRIORIZACION ORIP CENTRO'!$G$5:$J$5</c:f>
              <c:strCache>
                <c:ptCount val="4"/>
                <c:pt idx="0">
                  <c:v>MUY ALTO </c:v>
                </c:pt>
                <c:pt idx="1">
                  <c:v>ALTO</c:v>
                </c:pt>
                <c:pt idx="2">
                  <c:v>MEDIO</c:v>
                </c:pt>
                <c:pt idx="3">
                  <c:v>BAJO</c:v>
                </c:pt>
              </c:strCache>
            </c:strRef>
          </c:cat>
          <c:val>
            <c:numRef>
              <c:f>'PRIORIZACION ORIP CENTRO'!$G$6:$J$6</c:f>
              <c:numCache>
                <c:formatCode>General</c:formatCode>
                <c:ptCount val="4"/>
                <c:pt idx="0">
                  <c:v>14</c:v>
                </c:pt>
                <c:pt idx="1">
                  <c:v>13</c:v>
                </c:pt>
                <c:pt idx="2">
                  <c:v>54</c:v>
                </c:pt>
                <c:pt idx="3">
                  <c:v>5</c:v>
                </c:pt>
              </c:numCache>
            </c:numRef>
          </c:val>
          <c:extLst xmlns:c16r2="http://schemas.microsoft.com/office/drawing/2015/06/chart">
            <c:ext xmlns:c16="http://schemas.microsoft.com/office/drawing/2014/chart" uri="{C3380CC4-5D6E-409C-BE32-E72D297353CC}">
              <c16:uniqueId val="{00000000-92BD-4A88-B694-29B94ACE1BAA}"/>
            </c:ext>
          </c:extLst>
        </c:ser>
        <c:dLbls>
          <c:showLegendKey val="0"/>
          <c:showVal val="0"/>
          <c:showCatName val="0"/>
          <c:showSerName val="0"/>
          <c:showPercent val="0"/>
          <c:showBubbleSize val="0"/>
          <c:showLeaderLines val="0"/>
        </c:dLbls>
      </c:pie3DChart>
    </c:plotArea>
    <c:legend>
      <c:legendPos val="r"/>
      <c:layout>
        <c:manualLayout>
          <c:xMode val="edge"/>
          <c:yMode val="edge"/>
          <c:x val="0.7989175853018371"/>
          <c:y val="0.58760523416197641"/>
          <c:w val="0.16541585301837275"/>
          <c:h val="0.28951026523128576"/>
        </c:manualLayout>
      </c:layout>
      <c:overlay val="0"/>
    </c:legend>
    <c:plotVisOnly val="1"/>
    <c:dispBlanksAs val="zero"/>
    <c:showDLblsOverMax val="0"/>
  </c:chart>
  <c:printSettings>
    <c:headerFooter/>
    <c:pageMargins b="0.75000000000000022" l="0.70000000000000018" r="0.70000000000000018" t="0.75000000000000022" header="0.3000000000000001" footer="0.3000000000000001"/>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4712452610090399"/>
          <c:y val="0.16088468162698327"/>
          <c:w val="0.68503666208390612"/>
          <c:h val="0.46617785779694776"/>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CENTRO'!$G$94:$N$94</c:f>
              <c:strCache>
                <c:ptCount val="8"/>
                <c:pt idx="0">
                  <c:v>CONDICIONES DE SEGURIDAD</c:v>
                </c:pt>
                <c:pt idx="1">
                  <c:v>FISICO
</c:v>
                </c:pt>
                <c:pt idx="2">
                  <c:v>BIOMECÁNICOS 
</c:v>
                </c:pt>
                <c:pt idx="3">
                  <c:v>PSICOSOCIAL
</c:v>
                </c:pt>
                <c:pt idx="4">
                  <c:v>MECANICO </c:v>
                </c:pt>
                <c:pt idx="5">
                  <c:v>BIOLOGICOS
</c:v>
                </c:pt>
                <c:pt idx="6">
                  <c:v>FENOMENOS NATUALES </c:v>
                </c:pt>
                <c:pt idx="7">
                  <c:v>PUBLICO </c:v>
                </c:pt>
              </c:strCache>
            </c:strRef>
          </c:cat>
          <c:val>
            <c:numRef>
              <c:f>'PRIORIZACION ORIP CENTRO'!$G$95:$N$95</c:f>
              <c:numCache>
                <c:formatCode>General</c:formatCode>
                <c:ptCount val="8"/>
                <c:pt idx="0">
                  <c:v>34</c:v>
                </c:pt>
                <c:pt idx="1">
                  <c:v>19</c:v>
                </c:pt>
                <c:pt idx="2">
                  <c:v>14</c:v>
                </c:pt>
                <c:pt idx="3">
                  <c:v>10</c:v>
                </c:pt>
                <c:pt idx="4">
                  <c:v>4</c:v>
                </c:pt>
                <c:pt idx="5">
                  <c:v>3</c:v>
                </c:pt>
                <c:pt idx="6">
                  <c:v>1</c:v>
                </c:pt>
                <c:pt idx="7">
                  <c:v>1</c:v>
                </c:pt>
              </c:numCache>
            </c:numRef>
          </c:val>
          <c:extLst xmlns:c16r2="http://schemas.microsoft.com/office/drawing/2015/06/chart">
            <c:ext xmlns:c16="http://schemas.microsoft.com/office/drawing/2014/chart" uri="{C3380CC4-5D6E-409C-BE32-E72D297353CC}">
              <c16:uniqueId val="{00000000-2EDB-480C-8C52-DAB8CC318CFB}"/>
            </c:ext>
          </c:extLst>
        </c:ser>
        <c:dLbls>
          <c:showLegendKey val="0"/>
          <c:showVal val="0"/>
          <c:showCatName val="0"/>
          <c:showSerName val="0"/>
          <c:showPercent val="0"/>
          <c:showBubbleSize val="0"/>
        </c:dLbls>
        <c:gapWidth val="150"/>
        <c:shape val="box"/>
        <c:axId val="-945271088"/>
        <c:axId val="-945281424"/>
        <c:axId val="0"/>
      </c:bar3DChart>
      <c:catAx>
        <c:axId val="-945271088"/>
        <c:scaling>
          <c:orientation val="minMax"/>
        </c:scaling>
        <c:delete val="0"/>
        <c:axPos val="b"/>
        <c:numFmt formatCode="General" sourceLinked="0"/>
        <c:majorTickMark val="out"/>
        <c:minorTickMark val="none"/>
        <c:tickLblPos val="nextTo"/>
        <c:crossAx val="-945281424"/>
        <c:crosses val="autoZero"/>
        <c:auto val="1"/>
        <c:lblAlgn val="ctr"/>
        <c:lblOffset val="100"/>
        <c:noMultiLvlLbl val="0"/>
      </c:catAx>
      <c:valAx>
        <c:axId val="-945281424"/>
        <c:scaling>
          <c:orientation val="minMax"/>
        </c:scaling>
        <c:delete val="0"/>
        <c:axPos val="l"/>
        <c:majorGridlines/>
        <c:numFmt formatCode="General" sourceLinked="1"/>
        <c:majorTickMark val="out"/>
        <c:minorTickMark val="none"/>
        <c:tickLblPos val="nextTo"/>
        <c:crossAx val="-945271088"/>
        <c:crosses val="autoZero"/>
        <c:crossBetween val="between"/>
      </c:valAx>
    </c:plotArea>
    <c:legend>
      <c:legendPos val="r"/>
      <c:layout>
        <c:manualLayout>
          <c:xMode val="edge"/>
          <c:yMode val="edge"/>
          <c:x val="0.82775799053155763"/>
          <c:y val="0.46701689096417887"/>
          <c:w val="0.14561388159813368"/>
          <c:h val="6.5965930829887415E-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5.7906461464519339E-2"/>
          <c:y val="0.14709569526092256"/>
          <c:w val="0.70896708707871703"/>
          <c:h val="0.8516992522277419"/>
        </c:manualLayout>
      </c:layout>
      <c:pie3DChart>
        <c:varyColors val="1"/>
        <c:ser>
          <c:idx val="0"/>
          <c:order val="0"/>
          <c:explosion val="25"/>
          <c:dLbls>
            <c:dLbl>
              <c:idx val="0"/>
              <c:layout>
                <c:manualLayout>
                  <c:x val="-2.8461176727909019E-2"/>
                  <c:y val="-1.0960321710393827E-2"/>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0-D50B-449B-AA59-A9021113E86B}"/>
                </c:ext>
                <c:ext xmlns:c15="http://schemas.microsoft.com/office/drawing/2012/chart" uri="{CE6537A1-D6FC-4f65-9D91-7224C49458BB}"/>
              </c:extLst>
            </c:dLbl>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'PRIORIZACION ORIP SUR'!$G$5:$I$5</c:f>
              <c:strCache>
                <c:ptCount val="3"/>
                <c:pt idx="0">
                  <c:v>MUY ALTO </c:v>
                </c:pt>
                <c:pt idx="1">
                  <c:v>ALTO</c:v>
                </c:pt>
                <c:pt idx="2">
                  <c:v>MEDIO</c:v>
                </c:pt>
              </c:strCache>
            </c:strRef>
          </c:cat>
          <c:val>
            <c:numRef>
              <c:f>'PRIORIZACION ORIP SUR'!$G$6:$I$6</c:f>
              <c:numCache>
                <c:formatCode>General</c:formatCode>
                <c:ptCount val="3"/>
                <c:pt idx="0">
                  <c:v>15</c:v>
                </c:pt>
                <c:pt idx="1">
                  <c:v>9</c:v>
                </c:pt>
                <c:pt idx="2">
                  <c:v>65</c:v>
                </c:pt>
              </c:numCache>
            </c:numRef>
          </c:val>
          <c:extLst xmlns:c16r2="http://schemas.microsoft.com/office/drawing/2015/06/chart">
            <c:ext xmlns:c16="http://schemas.microsoft.com/office/drawing/2014/chart" uri="{C3380CC4-5D6E-409C-BE32-E72D297353CC}">
              <c16:uniqueId val="{00000001-D50B-449B-AA59-A9021113E86B}"/>
            </c:ext>
          </c:extLst>
        </c:ser>
        <c:dLbls>
          <c:showLegendKey val="0"/>
          <c:showVal val="0"/>
          <c:showCatName val="0"/>
          <c:showSerName val="0"/>
          <c:showPercent val="0"/>
          <c:showBubbleSize val="0"/>
          <c:showLeaderLines val="0"/>
        </c:dLbls>
      </c:pie3DChart>
    </c:plotArea>
    <c:legend>
      <c:legendPos val="r"/>
      <c:layout>
        <c:manualLayout>
          <c:xMode val="edge"/>
          <c:yMode val="edge"/>
          <c:x val="0.82768550391378093"/>
          <c:y val="0.56285731969246144"/>
          <c:w val="0.15786023622047246"/>
          <c:h val="0.37152194517352011"/>
        </c:manualLayout>
      </c:layout>
      <c:overlay val="0"/>
    </c:legend>
    <c:plotVisOnly val="1"/>
    <c:dispBlanksAs val="zero"/>
    <c:showDLblsOverMax val="0"/>
  </c:chart>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7033176913491868"/>
          <c:y val="0.18965138349320942"/>
          <c:w val="0.67583255123412622"/>
          <c:h val="0.45500581556224923"/>
        </c:manualLayout>
      </c:layout>
      <c:bar3DChart>
        <c:barDir val="col"/>
        <c:grouping val="stacked"/>
        <c:varyColors val="0"/>
        <c:ser>
          <c:idx val="0"/>
          <c:order val="0"/>
          <c:invertIfNegative val="0"/>
          <c:dLbls>
            <c:dLbl>
              <c:idx val="5"/>
              <c:layout>
                <c:manualLayout>
                  <c:x val="8.1466395112015349E-3"/>
                  <c:y val="-8.5607233339366311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F43-4D71-8A1F-16305134C7CC}"/>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SUR'!$G$96:$L$96</c:f>
              <c:strCache>
                <c:ptCount val="6"/>
                <c:pt idx="0">
                  <c:v>CONDICIONES DE SEGURIDAD</c:v>
                </c:pt>
                <c:pt idx="1">
                  <c:v>FISICO
</c:v>
                </c:pt>
                <c:pt idx="2">
                  <c:v>BIOMECÁNICOS 
</c:v>
                </c:pt>
                <c:pt idx="3">
                  <c:v>PSICOSOCIAL
</c:v>
                </c:pt>
                <c:pt idx="4">
                  <c:v>BIOLOGICOS
</c:v>
                </c:pt>
                <c:pt idx="5">
                  <c:v>FENOMENOS NATURALES</c:v>
                </c:pt>
              </c:strCache>
            </c:strRef>
          </c:cat>
          <c:val>
            <c:numRef>
              <c:f>'PRIORIZACION ORIP SUR'!$G$97:$L$97</c:f>
              <c:numCache>
                <c:formatCode>General</c:formatCode>
                <c:ptCount val="6"/>
                <c:pt idx="0">
                  <c:v>41</c:v>
                </c:pt>
                <c:pt idx="1">
                  <c:v>18</c:v>
                </c:pt>
                <c:pt idx="2">
                  <c:v>12</c:v>
                </c:pt>
                <c:pt idx="3">
                  <c:v>8</c:v>
                </c:pt>
                <c:pt idx="4">
                  <c:v>8</c:v>
                </c:pt>
                <c:pt idx="5">
                  <c:v>1</c:v>
                </c:pt>
              </c:numCache>
            </c:numRef>
          </c:val>
          <c:extLst xmlns:c16r2="http://schemas.microsoft.com/office/drawing/2015/06/chart">
            <c:ext xmlns:c16="http://schemas.microsoft.com/office/drawing/2014/chart" uri="{C3380CC4-5D6E-409C-BE32-E72D297353CC}">
              <c16:uniqueId val="{00000001-4F43-4D71-8A1F-16305134C7CC}"/>
            </c:ext>
          </c:extLst>
        </c:ser>
        <c:dLbls>
          <c:showLegendKey val="0"/>
          <c:showVal val="0"/>
          <c:showCatName val="0"/>
          <c:showSerName val="0"/>
          <c:showPercent val="0"/>
          <c:showBubbleSize val="0"/>
        </c:dLbls>
        <c:gapWidth val="150"/>
        <c:shape val="box"/>
        <c:axId val="-945280336"/>
        <c:axId val="-945273808"/>
        <c:axId val="0"/>
      </c:bar3DChart>
      <c:catAx>
        <c:axId val="-945280336"/>
        <c:scaling>
          <c:orientation val="minMax"/>
        </c:scaling>
        <c:delete val="0"/>
        <c:axPos val="b"/>
        <c:numFmt formatCode="General" sourceLinked="0"/>
        <c:majorTickMark val="out"/>
        <c:minorTickMark val="none"/>
        <c:tickLblPos val="nextTo"/>
        <c:crossAx val="-945273808"/>
        <c:crosses val="autoZero"/>
        <c:auto val="0"/>
        <c:lblAlgn val="ctr"/>
        <c:lblOffset val="100"/>
        <c:noMultiLvlLbl val="0"/>
      </c:catAx>
      <c:valAx>
        <c:axId val="-945273808"/>
        <c:scaling>
          <c:orientation val="minMax"/>
        </c:scaling>
        <c:delete val="0"/>
        <c:axPos val="l"/>
        <c:majorGridlines/>
        <c:numFmt formatCode="General" sourceLinked="1"/>
        <c:majorTickMark val="out"/>
        <c:minorTickMark val="none"/>
        <c:tickLblPos val="nextTo"/>
        <c:crossAx val="-945280336"/>
        <c:crosses val="autoZero"/>
        <c:crossBetween val="between"/>
      </c:valAx>
    </c:plotArea>
    <c:legend>
      <c:legendPos val="r"/>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320317</xdr:colOff>
      <xdr:row>1</xdr:row>
      <xdr:rowOff>54642</xdr:rowOff>
    </xdr:from>
    <xdr:to>
      <xdr:col>0</xdr:col>
      <xdr:colOff>973666</xdr:colOff>
      <xdr:row>4</xdr:row>
      <xdr:rowOff>161438</xdr:rowOff>
    </xdr:to>
    <xdr:pic>
      <xdr:nvPicPr>
        <xdr:cNvPr id="3" name="Imagen 2">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320317" y="245142"/>
          <a:ext cx="653349" cy="7523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190500</xdr:colOff>
      <xdr:row>4</xdr:row>
      <xdr:rowOff>19050</xdr:rowOff>
    </xdr:from>
    <xdr:to>
      <xdr:col>10</xdr:col>
      <xdr:colOff>390525</xdr:colOff>
      <xdr:row>6</xdr:row>
      <xdr:rowOff>295275</xdr:rowOff>
    </xdr:to>
    <xdr:pic>
      <xdr:nvPicPr>
        <xdr:cNvPr id="2" name="3 Imagen">
          <a:extLst>
            <a:ext uri="{FF2B5EF4-FFF2-40B4-BE49-F238E27FC236}">
              <a16:creationId xmlns=""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7600" y="1200150"/>
          <a:ext cx="6067425" cy="124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209549</xdr:colOff>
      <xdr:row>21</xdr:row>
      <xdr:rowOff>47625</xdr:rowOff>
    </xdr:from>
    <xdr:to>
      <xdr:col>13</xdr:col>
      <xdr:colOff>85724</xdr:colOff>
      <xdr:row>27</xdr:row>
      <xdr:rowOff>152400</xdr:rowOff>
    </xdr:to>
    <xdr:pic>
      <xdr:nvPicPr>
        <xdr:cNvPr id="3" name="4 Imagen">
          <a:extLst>
            <a:ext uri="{FF2B5EF4-FFF2-40B4-BE49-F238E27FC236}">
              <a16:creationId xmlns=""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86649" y="6905625"/>
          <a:ext cx="82581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28575</xdr:colOff>
      <xdr:row>7</xdr:row>
      <xdr:rowOff>171449</xdr:rowOff>
    </xdr:from>
    <xdr:to>
      <xdr:col>11</xdr:col>
      <xdr:colOff>47626</xdr:colOff>
      <xdr:row>24</xdr:row>
      <xdr:rowOff>38099</xdr:rowOff>
    </xdr:to>
    <xdr:graphicFrame macro="">
      <xdr:nvGraphicFramePr>
        <xdr:cNvPr id="74799" name="19 Gráfico">
          <a:extLst>
            <a:ext uri="{FF2B5EF4-FFF2-40B4-BE49-F238E27FC236}">
              <a16:creationId xmlns="" xmlns:a16="http://schemas.microsoft.com/office/drawing/2014/main" id="{00000000-0008-0000-0200-00002F2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59</xdr:row>
      <xdr:rowOff>4762</xdr:rowOff>
    </xdr:from>
    <xdr:to>
      <xdr:col>11</xdr:col>
      <xdr:colOff>0</xdr:colOff>
      <xdr:row>80</xdr:row>
      <xdr:rowOff>161925</xdr:rowOff>
    </xdr:to>
    <xdr:graphicFrame macro="">
      <xdr:nvGraphicFramePr>
        <xdr:cNvPr id="3" name="2 Gráfico">
          <a:extLst>
            <a:ext uri="{FF2B5EF4-FFF2-40B4-BE49-F238E27FC236}">
              <a16:creationId xmlns=""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0.15425</cdr:x>
      <cdr:y>0.03249</cdr:y>
    </cdr:from>
    <cdr:to>
      <cdr:x>0.91335</cdr:x>
      <cdr:y>0.13357</cdr:y>
    </cdr:to>
    <cdr:sp macro="" textlink="">
      <cdr:nvSpPr>
        <cdr:cNvPr id="2" name="1 CuadroTexto"/>
        <cdr:cNvSpPr txBox="1"/>
      </cdr:nvSpPr>
      <cdr:spPr>
        <a:xfrm xmlns:a="http://schemas.openxmlformats.org/drawingml/2006/main">
          <a:off x="847726" y="128588"/>
          <a:ext cx="4171950" cy="4000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  DEL </a:t>
          </a:r>
          <a:r>
            <a:rPr lang="es-CO" sz="1400" b="1" i="1" baseline="0">
              <a:latin typeface="Arial" pitchFamily="34" charset="0"/>
              <a:cs typeface="Arial" pitchFamily="34" charset="0"/>
            </a:rPr>
            <a:t> RIESGO</a:t>
          </a:r>
          <a:endParaRPr lang="es-CO" sz="1400" b="1" i="1">
            <a:latin typeface="Arial" pitchFamily="34" charset="0"/>
            <a:cs typeface="Arial"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4</xdr:col>
      <xdr:colOff>561975</xdr:colOff>
      <xdr:row>8</xdr:row>
      <xdr:rowOff>33336</xdr:rowOff>
    </xdr:from>
    <xdr:to>
      <xdr:col>10</xdr:col>
      <xdr:colOff>28575</xdr:colOff>
      <xdr:row>25</xdr:row>
      <xdr:rowOff>180975</xdr:rowOff>
    </xdr:to>
    <xdr:graphicFrame macro="">
      <xdr:nvGraphicFramePr>
        <xdr:cNvPr id="2" name="1 Gráfico">
          <a:extLst>
            <a:ext uri="{FF2B5EF4-FFF2-40B4-BE49-F238E27FC236}">
              <a16:creationId xmlns=""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97</xdr:row>
      <xdr:rowOff>23812</xdr:rowOff>
    </xdr:from>
    <xdr:to>
      <xdr:col>10</xdr:col>
      <xdr:colOff>9525</xdr:colOff>
      <xdr:row>116</xdr:row>
      <xdr:rowOff>66675</xdr:rowOff>
    </xdr:to>
    <xdr:graphicFrame macro="">
      <xdr:nvGraphicFramePr>
        <xdr:cNvPr id="3" name="2 Gráfico">
          <a:extLst>
            <a:ext uri="{FF2B5EF4-FFF2-40B4-BE49-F238E27FC236}">
              <a16:creationId xmlns=""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0.006</cdr:x>
      <cdr:y>0.0191</cdr:y>
    </cdr:from>
    <cdr:to>
      <cdr:x>0.994</cdr:x>
      <cdr:y>0.1684</cdr:y>
    </cdr:to>
    <cdr:sp macro="" textlink="">
      <cdr:nvSpPr>
        <cdr:cNvPr id="2" name="1 CuadroTexto"/>
        <cdr:cNvSpPr txBox="1"/>
      </cdr:nvSpPr>
      <cdr:spPr>
        <a:xfrm xmlns:a="http://schemas.openxmlformats.org/drawingml/2006/main">
          <a:off x="28575" y="59755"/>
          <a:ext cx="4705349" cy="46717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INTERPRETACION</a:t>
          </a:r>
          <a:r>
            <a:rPr lang="es-CO" sz="1400" b="1" i="1" baseline="0">
              <a:latin typeface="Arial" pitchFamily="34" charset="0"/>
              <a:cs typeface="Arial" pitchFamily="34" charset="0"/>
            </a:rPr>
            <a:t> DEL NIVEL DE PROBABILIDAD</a:t>
          </a:r>
          <a:endParaRPr lang="es-CO" sz="1400" b="1" i="1">
            <a:latin typeface="Arial" pitchFamily="34" charset="0"/>
            <a:cs typeface="Arial"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0.1285</cdr:x>
      <cdr:y>0.08345</cdr:y>
    </cdr:from>
    <cdr:to>
      <cdr:x>0.95327</cdr:x>
      <cdr:y>0.15458</cdr:y>
    </cdr:to>
    <cdr:sp macro="" textlink="">
      <cdr:nvSpPr>
        <cdr:cNvPr id="2" name="1 CuadroTexto"/>
        <cdr:cNvSpPr txBox="1"/>
      </cdr:nvSpPr>
      <cdr:spPr>
        <a:xfrm xmlns:a="http://schemas.openxmlformats.org/drawingml/2006/main">
          <a:off x="523875" y="290513"/>
          <a:ext cx="336232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0.01246</cdr:x>
      <cdr:y>0.03146</cdr:y>
    </cdr:from>
    <cdr:to>
      <cdr:x>0.95093</cdr:x>
      <cdr:y>0.13817</cdr:y>
    </cdr:to>
    <cdr:sp macro="" textlink="">
      <cdr:nvSpPr>
        <cdr:cNvPr id="3" name="1 CuadroTexto"/>
        <cdr:cNvSpPr txBox="1"/>
      </cdr:nvSpPr>
      <cdr:spPr>
        <a:xfrm xmlns:a="http://schemas.openxmlformats.org/drawingml/2006/main">
          <a:off x="50799" y="109537"/>
          <a:ext cx="3825875" cy="37147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5</xdr:col>
      <xdr:colOff>0</xdr:colOff>
      <xdr:row>8</xdr:row>
      <xdr:rowOff>33336</xdr:rowOff>
    </xdr:from>
    <xdr:to>
      <xdr:col>10</xdr:col>
      <xdr:colOff>104774</xdr:colOff>
      <xdr:row>23</xdr:row>
      <xdr:rowOff>152400</xdr:rowOff>
    </xdr:to>
    <xdr:graphicFrame macro="">
      <xdr:nvGraphicFramePr>
        <xdr:cNvPr id="9" name="8 Gráfico">
          <a:extLst>
            <a:ext uri="{FF2B5EF4-FFF2-40B4-BE49-F238E27FC236}">
              <a16:creationId xmlns="" xmlns:a16="http://schemas.microsoft.com/office/drawing/2014/main"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219074</xdr:colOff>
      <xdr:row>8</xdr:row>
      <xdr:rowOff>114300</xdr:rowOff>
    </xdr:from>
    <xdr:to>
      <xdr:col>9</xdr:col>
      <xdr:colOff>800100</xdr:colOff>
      <xdr:row>10</xdr:row>
      <xdr:rowOff>142875</xdr:rowOff>
    </xdr:to>
    <xdr:sp macro="" textlink="">
      <xdr:nvSpPr>
        <xdr:cNvPr id="12" name="11 CuadroTexto">
          <a:extLst>
            <a:ext uri="{FF2B5EF4-FFF2-40B4-BE49-F238E27FC236}">
              <a16:creationId xmlns="" xmlns:a16="http://schemas.microsoft.com/office/drawing/2014/main" id="{00000000-0008-0000-0400-00000C000000}"/>
            </a:ext>
          </a:extLst>
        </xdr:cNvPr>
        <xdr:cNvSpPr txBox="1"/>
      </xdr:nvSpPr>
      <xdr:spPr>
        <a:xfrm>
          <a:off x="4019549" y="2581275"/>
          <a:ext cx="4514851"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i="1">
              <a:latin typeface="Arial" pitchFamily="34" charset="0"/>
              <a:cs typeface="Arial" pitchFamily="34" charset="0"/>
            </a:rPr>
            <a:t>INTERPRETACION DEL NIVEL DE</a:t>
          </a:r>
          <a:r>
            <a:rPr lang="es-CO" sz="1400" b="1" i="1" baseline="0">
              <a:latin typeface="Arial" pitchFamily="34" charset="0"/>
              <a:cs typeface="Arial" pitchFamily="34" charset="0"/>
            </a:rPr>
            <a:t> PROBABILIDAD</a:t>
          </a:r>
          <a:endParaRPr lang="es-CO" sz="1400" b="1" i="1">
            <a:latin typeface="Arial" pitchFamily="34" charset="0"/>
            <a:cs typeface="Arial" pitchFamily="34" charset="0"/>
          </a:endParaRPr>
        </a:p>
      </xdr:txBody>
    </xdr:sp>
    <xdr:clientData/>
  </xdr:twoCellAnchor>
  <xdr:twoCellAnchor>
    <xdr:from>
      <xdr:col>5</xdr:col>
      <xdr:colOff>9524</xdr:colOff>
      <xdr:row>99</xdr:row>
      <xdr:rowOff>14286</xdr:rowOff>
    </xdr:from>
    <xdr:to>
      <xdr:col>9</xdr:col>
      <xdr:colOff>790574</xdr:colOff>
      <xdr:row>115</xdr:row>
      <xdr:rowOff>85725</xdr:rowOff>
    </xdr:to>
    <xdr:graphicFrame macro="">
      <xdr:nvGraphicFramePr>
        <xdr:cNvPr id="15" name="14 Gráfico">
          <a:extLst>
            <a:ext uri="{FF2B5EF4-FFF2-40B4-BE49-F238E27FC236}">
              <a16:creationId xmlns="" xmlns:a16="http://schemas.microsoft.com/office/drawing/2014/main" id="{00000000-0008-0000-04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0.19796</cdr:x>
      <cdr:y>0.04148</cdr:y>
    </cdr:from>
    <cdr:to>
      <cdr:x>0.86255</cdr:x>
      <cdr:y>0.15772</cdr:y>
    </cdr:to>
    <cdr:sp macro="" textlink="">
      <cdr:nvSpPr>
        <cdr:cNvPr id="2" name="1 CuadroTexto"/>
        <cdr:cNvSpPr txBox="1"/>
      </cdr:nvSpPr>
      <cdr:spPr>
        <a:xfrm xmlns:a="http://schemas.openxmlformats.org/drawingml/2006/main">
          <a:off x="925830" y="165330"/>
          <a:ext cx="3108107" cy="46339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28"/>
  <sheetViews>
    <sheetView showGridLines="0" tabSelected="1" zoomScale="70" zoomScaleNormal="44" workbookViewId="0">
      <selection activeCell="C29" sqref="C29"/>
    </sheetView>
  </sheetViews>
  <sheetFormatPr baseColWidth="10" defaultColWidth="11" defaultRowHeight="20.25" x14ac:dyDescent="0.3"/>
  <cols>
    <col min="1" max="1" width="21.75" customWidth="1"/>
    <col min="2" max="2" width="28.25" style="124" customWidth="1"/>
    <col min="3" max="3" width="21" customWidth="1"/>
    <col min="4" max="4" width="23.625" customWidth="1"/>
    <col min="7" max="7" width="19.25" bestFit="1" customWidth="1"/>
    <col min="8" max="8" width="18.5" bestFit="1" customWidth="1"/>
    <col min="13" max="13" width="14.625" customWidth="1"/>
    <col min="29" max="29" width="40.375" customWidth="1"/>
    <col min="30" max="30" width="16.75" bestFit="1" customWidth="1"/>
  </cols>
  <sheetData>
    <row r="1" spans="1:30" thickBot="1" x14ac:dyDescent="0.3">
      <c r="A1" s="107"/>
      <c r="B1" s="123"/>
      <c r="C1" s="108"/>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row>
    <row r="2" spans="1:30" ht="15.75" x14ac:dyDescent="0.2">
      <c r="A2" s="172"/>
      <c r="B2" s="174" t="s">
        <v>65</v>
      </c>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6"/>
      <c r="AD2" s="110" t="s">
        <v>66</v>
      </c>
    </row>
    <row r="3" spans="1:30" ht="14.25" x14ac:dyDescent="0.2">
      <c r="A3" s="173"/>
      <c r="B3" s="177" t="s">
        <v>67</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9"/>
      <c r="AD3" s="111" t="s">
        <v>68</v>
      </c>
    </row>
    <row r="4" spans="1:30" ht="21" x14ac:dyDescent="0.2">
      <c r="A4" s="173"/>
      <c r="B4" s="180" t="s">
        <v>69</v>
      </c>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2"/>
      <c r="AD4" s="112" t="s">
        <v>70</v>
      </c>
    </row>
    <row r="5" spans="1:30" ht="15" thickBot="1" x14ac:dyDescent="0.25">
      <c r="A5" s="173"/>
      <c r="B5" s="183"/>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5"/>
      <c r="AD5" s="113" t="s">
        <v>71</v>
      </c>
    </row>
    <row r="6" spans="1:30" ht="25.5" x14ac:dyDescent="0.2">
      <c r="A6" s="186" t="s">
        <v>72</v>
      </c>
      <c r="B6" s="188" t="s">
        <v>73</v>
      </c>
      <c r="C6" s="190" t="s">
        <v>74</v>
      </c>
      <c r="D6" s="192" t="s">
        <v>75</v>
      </c>
      <c r="E6" s="194" t="s">
        <v>76</v>
      </c>
      <c r="F6" s="194"/>
      <c r="G6" s="195" t="s">
        <v>77</v>
      </c>
      <c r="H6" s="195"/>
      <c r="I6" s="195"/>
      <c r="J6" s="196" t="s">
        <v>78</v>
      </c>
      <c r="K6" s="198" t="s">
        <v>79</v>
      </c>
      <c r="L6" s="198"/>
      <c r="M6" s="198"/>
      <c r="N6" s="198"/>
      <c r="O6" s="199" t="s">
        <v>80</v>
      </c>
      <c r="P6" s="199"/>
      <c r="Q6" s="199"/>
      <c r="R6" s="200" t="s">
        <v>81</v>
      </c>
      <c r="S6" s="200"/>
      <c r="T6" s="200"/>
      <c r="U6" s="200"/>
      <c r="V6" s="200"/>
      <c r="W6" s="200"/>
      <c r="X6" s="200"/>
      <c r="Y6" s="114" t="s">
        <v>82</v>
      </c>
      <c r="Z6" s="199" t="s">
        <v>83</v>
      </c>
      <c r="AA6" s="199"/>
      <c r="AB6" s="199"/>
      <c r="AC6" s="199"/>
      <c r="AD6" s="201"/>
    </row>
    <row r="7" spans="1:30" ht="39" thickBot="1" x14ac:dyDescent="0.25">
      <c r="A7" s="187"/>
      <c r="B7" s="189"/>
      <c r="C7" s="191"/>
      <c r="D7" s="193"/>
      <c r="E7" s="115" t="s">
        <v>6</v>
      </c>
      <c r="F7" s="115" t="s">
        <v>84</v>
      </c>
      <c r="G7" s="116" t="s">
        <v>1</v>
      </c>
      <c r="H7" s="117" t="s">
        <v>2</v>
      </c>
      <c r="I7" s="116" t="s">
        <v>85</v>
      </c>
      <c r="J7" s="197"/>
      <c r="K7" s="118" t="s">
        <v>86</v>
      </c>
      <c r="L7" s="118" t="s">
        <v>87</v>
      </c>
      <c r="M7" s="118" t="s">
        <v>88</v>
      </c>
      <c r="N7" s="118" t="s">
        <v>89</v>
      </c>
      <c r="O7" s="119" t="s">
        <v>90</v>
      </c>
      <c r="P7" s="119" t="s">
        <v>91</v>
      </c>
      <c r="Q7" s="119" t="s">
        <v>92</v>
      </c>
      <c r="R7" s="120" t="s">
        <v>93</v>
      </c>
      <c r="S7" s="120" t="s">
        <v>94</v>
      </c>
      <c r="T7" s="120" t="s">
        <v>95</v>
      </c>
      <c r="U7" s="120" t="s">
        <v>96</v>
      </c>
      <c r="V7" s="120" t="s">
        <v>97</v>
      </c>
      <c r="W7" s="120" t="s">
        <v>98</v>
      </c>
      <c r="X7" s="120" t="s">
        <v>99</v>
      </c>
      <c r="Y7" s="121" t="s">
        <v>100</v>
      </c>
      <c r="Z7" s="119" t="s">
        <v>101</v>
      </c>
      <c r="AA7" s="119" t="s">
        <v>102</v>
      </c>
      <c r="AB7" s="119" t="s">
        <v>103</v>
      </c>
      <c r="AC7" s="119" t="s">
        <v>104</v>
      </c>
      <c r="AD7" s="122" t="s">
        <v>105</v>
      </c>
    </row>
    <row r="8" spans="1:30" ht="101.25" x14ac:dyDescent="0.2">
      <c r="A8" s="162" t="s">
        <v>274</v>
      </c>
      <c r="B8" s="164" t="s">
        <v>277</v>
      </c>
      <c r="C8" s="166" t="s">
        <v>275</v>
      </c>
      <c r="D8" s="166" t="s">
        <v>278</v>
      </c>
      <c r="E8" s="158" t="s">
        <v>276</v>
      </c>
      <c r="F8" s="158"/>
      <c r="G8" s="168" t="s">
        <v>179</v>
      </c>
      <c r="H8" s="138" t="s">
        <v>180</v>
      </c>
      <c r="I8" s="138" t="s">
        <v>181</v>
      </c>
      <c r="J8" s="138" t="s">
        <v>182</v>
      </c>
      <c r="K8" s="139">
        <v>50</v>
      </c>
      <c r="L8" s="139">
        <v>8</v>
      </c>
      <c r="M8" s="138" t="s">
        <v>182</v>
      </c>
      <c r="N8" s="138" t="s">
        <v>6</v>
      </c>
      <c r="O8" s="138" t="s">
        <v>183</v>
      </c>
      <c r="P8" s="138" t="s">
        <v>184</v>
      </c>
      <c r="Q8" s="138" t="s">
        <v>185</v>
      </c>
      <c r="R8" s="138">
        <v>2</v>
      </c>
      <c r="S8" s="138">
        <v>2</v>
      </c>
      <c r="T8" s="138">
        <f t="shared" ref="T8:T24" si="0">R8*S8</f>
        <v>4</v>
      </c>
      <c r="U8" s="140" t="str">
        <f t="shared" ref="U8:U24" si="1">IF(AND(T8&gt;=0,T8&lt;=4),"BAJO",IF(AND(T8&gt;=6,T8&lt;=8),"MEDIO",IF(AND(T8&gt;=10,T8&lt;=20),"ALTO",IF(AND(T8&gt;=24,T8&lt;=40),"MUYALTO"))))</f>
        <v>BAJO</v>
      </c>
      <c r="V8" s="139">
        <v>10</v>
      </c>
      <c r="W8" s="139">
        <f t="shared" ref="W8:W9" si="2">T8*V8</f>
        <v>40</v>
      </c>
      <c r="X8" s="141" t="str">
        <f>+IF(AND(W8&gt;=600,W8&lt;=4000),"I",IF(AND(W8&gt;=150,W8&lt;=500),"II",IF(AND(W8&gt;=40,W8&lt;=120),"III",IF(AND(W8&gt;=1,W8&lt;=20),"IV",IF(AND(W8&gt;=0,W8&lt;=0.9),"IV","")))))</f>
        <v>III</v>
      </c>
      <c r="Y8" s="142" t="str">
        <f t="shared" ref="Y8:Y24" si="3">IF(X8="I","NO ACEPTABLE",IF(X8="II","NO ACEPTABLE O ACEPTABLE CON CONTROL ESPECIFICO",IF(X8="III","MEJORABLE",IF(X8="IV","ACEPTABLE"))))</f>
        <v>MEJORABLE</v>
      </c>
      <c r="Z8" s="143"/>
      <c r="AA8" s="143"/>
      <c r="AB8" s="138"/>
      <c r="AC8" s="144" t="s">
        <v>186</v>
      </c>
      <c r="AD8" s="138" t="s">
        <v>187</v>
      </c>
    </row>
    <row r="9" spans="1:30" ht="101.25" x14ac:dyDescent="0.2">
      <c r="A9" s="163"/>
      <c r="B9" s="165"/>
      <c r="C9" s="167"/>
      <c r="D9" s="167"/>
      <c r="E9" s="159"/>
      <c r="F9" s="159"/>
      <c r="G9" s="161"/>
      <c r="H9" s="145" t="s">
        <v>188</v>
      </c>
      <c r="I9" s="145" t="s">
        <v>189</v>
      </c>
      <c r="J9" s="145" t="s">
        <v>190</v>
      </c>
      <c r="K9" s="139">
        <v>50</v>
      </c>
      <c r="L9" s="145">
        <v>8</v>
      </c>
      <c r="M9" s="145" t="s">
        <v>190</v>
      </c>
      <c r="N9" s="145" t="s">
        <v>6</v>
      </c>
      <c r="O9" s="145" t="s">
        <v>10</v>
      </c>
      <c r="P9" s="145" t="s">
        <v>191</v>
      </c>
      <c r="Q9" s="145" t="s">
        <v>185</v>
      </c>
      <c r="R9" s="145">
        <v>2</v>
      </c>
      <c r="S9" s="145">
        <v>3</v>
      </c>
      <c r="T9" s="145">
        <f t="shared" si="0"/>
        <v>6</v>
      </c>
      <c r="U9" s="146" t="str">
        <f t="shared" si="1"/>
        <v>MEDIO</v>
      </c>
      <c r="V9" s="147">
        <v>10</v>
      </c>
      <c r="W9" s="147">
        <f t="shared" si="2"/>
        <v>60</v>
      </c>
      <c r="X9" s="148" t="str">
        <f t="shared" ref="X9:X24" si="4">+IF(AND(R9*S9*V9&gt;=600,R9*S9*V9&lt;=4000),"I",IF(AND(R9*S9*V9&gt;=150,R9*S9*V9&lt;=500),"II",IF(AND(R9*S9*V9&gt;=40,R9*S9*V9&lt;=120),"III",IF(AND(R9*S9*V9&gt;=1,R9*S9*V9&lt;=20),"IV",IF(AND(R9*S9*V9&gt;=0,R9*S9*V9&lt;=0.9),"IV","")))))</f>
        <v>III</v>
      </c>
      <c r="Y9" s="149" t="str">
        <f t="shared" si="3"/>
        <v>MEJORABLE</v>
      </c>
      <c r="Z9" s="150"/>
      <c r="AA9" s="150"/>
      <c r="AB9" s="145"/>
      <c r="AC9" s="144" t="s">
        <v>192</v>
      </c>
      <c r="AD9" s="145" t="s">
        <v>187</v>
      </c>
    </row>
    <row r="10" spans="1:30" ht="78.75" x14ac:dyDescent="0.2">
      <c r="A10" s="163"/>
      <c r="B10" s="165"/>
      <c r="C10" s="167"/>
      <c r="D10" s="167"/>
      <c r="E10" s="159"/>
      <c r="F10" s="159"/>
      <c r="G10" s="161"/>
      <c r="H10" s="145" t="s">
        <v>193</v>
      </c>
      <c r="I10" s="145" t="s">
        <v>194</v>
      </c>
      <c r="J10" s="145" t="s">
        <v>195</v>
      </c>
      <c r="K10" s="139">
        <v>50</v>
      </c>
      <c r="L10" s="145">
        <v>8</v>
      </c>
      <c r="M10" s="145" t="s">
        <v>195</v>
      </c>
      <c r="N10" s="145" t="s">
        <v>6</v>
      </c>
      <c r="O10" s="145" t="s">
        <v>10</v>
      </c>
      <c r="P10" s="145" t="s">
        <v>196</v>
      </c>
      <c r="Q10" s="145" t="s">
        <v>185</v>
      </c>
      <c r="R10" s="145">
        <v>2</v>
      </c>
      <c r="S10" s="145">
        <v>2</v>
      </c>
      <c r="T10" s="145">
        <f t="shared" si="0"/>
        <v>4</v>
      </c>
      <c r="U10" s="146" t="str">
        <f t="shared" si="1"/>
        <v>BAJO</v>
      </c>
      <c r="V10" s="147">
        <v>10</v>
      </c>
      <c r="W10" s="147">
        <f>T10*V10</f>
        <v>40</v>
      </c>
      <c r="X10" s="148" t="str">
        <f t="shared" si="4"/>
        <v>III</v>
      </c>
      <c r="Y10" s="149" t="str">
        <f t="shared" si="3"/>
        <v>MEJORABLE</v>
      </c>
      <c r="Z10" s="150"/>
      <c r="AA10" s="150"/>
      <c r="AB10" s="145"/>
      <c r="AC10" s="151" t="s">
        <v>197</v>
      </c>
      <c r="AD10" s="145" t="s">
        <v>187</v>
      </c>
    </row>
    <row r="11" spans="1:30" ht="67.5" x14ac:dyDescent="0.2">
      <c r="A11" s="163"/>
      <c r="B11" s="165"/>
      <c r="C11" s="167"/>
      <c r="D11" s="167"/>
      <c r="E11" s="159"/>
      <c r="F11" s="159"/>
      <c r="G11" s="161" t="s">
        <v>30</v>
      </c>
      <c r="H11" s="145" t="s">
        <v>198</v>
      </c>
      <c r="I11" s="145" t="s">
        <v>199</v>
      </c>
      <c r="J11" s="145" t="s">
        <v>200</v>
      </c>
      <c r="K11" s="139">
        <v>50</v>
      </c>
      <c r="L11" s="145">
        <v>8</v>
      </c>
      <c r="M11" s="145" t="s">
        <v>200</v>
      </c>
      <c r="N11" s="145" t="s">
        <v>6</v>
      </c>
      <c r="O11" s="147" t="s">
        <v>10</v>
      </c>
      <c r="P11" s="147" t="s">
        <v>10</v>
      </c>
      <c r="Q11" s="145" t="s">
        <v>10</v>
      </c>
      <c r="R11" s="145">
        <v>6</v>
      </c>
      <c r="S11" s="145">
        <v>3</v>
      </c>
      <c r="T11" s="145">
        <f t="shared" si="0"/>
        <v>18</v>
      </c>
      <c r="U11" s="146" t="str">
        <f t="shared" si="1"/>
        <v>ALTO</v>
      </c>
      <c r="V11" s="147">
        <v>10</v>
      </c>
      <c r="W11" s="147">
        <f t="shared" ref="W11:W24" si="5">T11*V11</f>
        <v>180</v>
      </c>
      <c r="X11" s="148" t="str">
        <f t="shared" si="4"/>
        <v>II</v>
      </c>
      <c r="Y11" s="149" t="str">
        <f t="shared" si="3"/>
        <v>NO ACEPTABLE O ACEPTABLE CON CONTROL ESPECIFICO</v>
      </c>
      <c r="Z11" s="150"/>
      <c r="AA11" s="150"/>
      <c r="AB11" s="145"/>
      <c r="AC11" s="151" t="s">
        <v>201</v>
      </c>
      <c r="AD11" s="145" t="s">
        <v>187</v>
      </c>
    </row>
    <row r="12" spans="1:30" ht="101.25" x14ac:dyDescent="0.2">
      <c r="A12" s="163"/>
      <c r="B12" s="165"/>
      <c r="C12" s="167"/>
      <c r="D12" s="167"/>
      <c r="E12" s="159"/>
      <c r="F12" s="159"/>
      <c r="G12" s="161"/>
      <c r="H12" s="145" t="s">
        <v>202</v>
      </c>
      <c r="I12" s="145" t="s">
        <v>203</v>
      </c>
      <c r="J12" s="145" t="s">
        <v>204</v>
      </c>
      <c r="K12" s="139">
        <v>50</v>
      </c>
      <c r="L12" s="145">
        <v>2</v>
      </c>
      <c r="M12" s="145" t="s">
        <v>204</v>
      </c>
      <c r="N12" s="145" t="s">
        <v>6</v>
      </c>
      <c r="O12" s="145" t="s">
        <v>10</v>
      </c>
      <c r="P12" s="145" t="s">
        <v>205</v>
      </c>
      <c r="Q12" s="145" t="s">
        <v>10</v>
      </c>
      <c r="R12" s="145">
        <v>2</v>
      </c>
      <c r="S12" s="145">
        <v>3</v>
      </c>
      <c r="T12" s="145">
        <f t="shared" si="0"/>
        <v>6</v>
      </c>
      <c r="U12" s="146" t="str">
        <f t="shared" si="1"/>
        <v>MEDIO</v>
      </c>
      <c r="V12" s="147">
        <v>10</v>
      </c>
      <c r="W12" s="147">
        <f t="shared" si="5"/>
        <v>60</v>
      </c>
      <c r="X12" s="148" t="str">
        <f t="shared" si="4"/>
        <v>III</v>
      </c>
      <c r="Y12" s="149" t="str">
        <f t="shared" si="3"/>
        <v>MEJORABLE</v>
      </c>
      <c r="Z12" s="150"/>
      <c r="AA12" s="150"/>
      <c r="AB12" s="145"/>
      <c r="AC12" s="151" t="s">
        <v>206</v>
      </c>
      <c r="AD12" s="145" t="s">
        <v>187</v>
      </c>
    </row>
    <row r="13" spans="1:30" ht="101.25" x14ac:dyDescent="0.2">
      <c r="A13" s="163"/>
      <c r="B13" s="165"/>
      <c r="C13" s="167"/>
      <c r="D13" s="167"/>
      <c r="E13" s="159"/>
      <c r="F13" s="159"/>
      <c r="G13" s="161"/>
      <c r="H13" s="145" t="s">
        <v>207</v>
      </c>
      <c r="I13" s="145" t="s">
        <v>208</v>
      </c>
      <c r="J13" s="145" t="s">
        <v>209</v>
      </c>
      <c r="K13" s="139">
        <v>50</v>
      </c>
      <c r="L13" s="145">
        <v>2</v>
      </c>
      <c r="M13" s="145" t="s">
        <v>209</v>
      </c>
      <c r="N13" s="145" t="s">
        <v>6</v>
      </c>
      <c r="O13" s="145" t="s">
        <v>10</v>
      </c>
      <c r="P13" s="145" t="s">
        <v>210</v>
      </c>
      <c r="Q13" s="145" t="s">
        <v>10</v>
      </c>
      <c r="R13" s="145">
        <v>2</v>
      </c>
      <c r="S13" s="145">
        <v>3</v>
      </c>
      <c r="T13" s="145">
        <f t="shared" si="0"/>
        <v>6</v>
      </c>
      <c r="U13" s="146" t="str">
        <f t="shared" si="1"/>
        <v>MEDIO</v>
      </c>
      <c r="V13" s="147">
        <v>10</v>
      </c>
      <c r="W13" s="147">
        <f t="shared" si="5"/>
        <v>60</v>
      </c>
      <c r="X13" s="148" t="str">
        <f t="shared" si="4"/>
        <v>III</v>
      </c>
      <c r="Y13" s="149" t="str">
        <f t="shared" si="3"/>
        <v>MEJORABLE</v>
      </c>
      <c r="Z13" s="150"/>
      <c r="AA13" s="150"/>
      <c r="AB13" s="145"/>
      <c r="AC13" s="151" t="s">
        <v>211</v>
      </c>
      <c r="AD13" s="145" t="s">
        <v>187</v>
      </c>
    </row>
    <row r="14" spans="1:30" ht="56.25" x14ac:dyDescent="0.2">
      <c r="A14" s="163"/>
      <c r="B14" s="165"/>
      <c r="C14" s="167"/>
      <c r="D14" s="167"/>
      <c r="E14" s="159"/>
      <c r="F14" s="159"/>
      <c r="G14" s="161"/>
      <c r="H14" s="145" t="s">
        <v>212</v>
      </c>
      <c r="I14" s="145" t="s">
        <v>213</v>
      </c>
      <c r="J14" s="157" t="s">
        <v>214</v>
      </c>
      <c r="K14" s="139">
        <v>50</v>
      </c>
      <c r="L14" s="145">
        <v>2</v>
      </c>
      <c r="M14" s="145" t="s">
        <v>209</v>
      </c>
      <c r="N14" s="145" t="s">
        <v>6</v>
      </c>
      <c r="O14" s="145" t="s">
        <v>10</v>
      </c>
      <c r="P14" s="145" t="s">
        <v>10</v>
      </c>
      <c r="Q14" s="145" t="s">
        <v>215</v>
      </c>
      <c r="R14" s="145">
        <v>2</v>
      </c>
      <c r="S14" s="145">
        <v>3</v>
      </c>
      <c r="T14" s="145">
        <f t="shared" si="0"/>
        <v>6</v>
      </c>
      <c r="U14" s="146" t="str">
        <f t="shared" si="1"/>
        <v>MEDIO</v>
      </c>
      <c r="V14" s="147">
        <v>10</v>
      </c>
      <c r="W14" s="147">
        <f t="shared" si="5"/>
        <v>60</v>
      </c>
      <c r="X14" s="148" t="s">
        <v>4</v>
      </c>
      <c r="Y14" s="149" t="s">
        <v>5</v>
      </c>
      <c r="Z14" s="150"/>
      <c r="AA14" s="150"/>
      <c r="AB14" s="145"/>
      <c r="AC14" s="151" t="s">
        <v>216</v>
      </c>
      <c r="AD14" s="145"/>
    </row>
    <row r="15" spans="1:30" ht="56.25" x14ac:dyDescent="0.2">
      <c r="A15" s="163"/>
      <c r="B15" s="165"/>
      <c r="C15" s="167"/>
      <c r="D15" s="167"/>
      <c r="E15" s="159"/>
      <c r="F15" s="159"/>
      <c r="G15" s="161"/>
      <c r="H15" s="145" t="s">
        <v>217</v>
      </c>
      <c r="I15" s="145" t="s">
        <v>218</v>
      </c>
      <c r="J15" s="145" t="s">
        <v>219</v>
      </c>
      <c r="K15" s="139">
        <v>50</v>
      </c>
      <c r="L15" s="145">
        <v>8</v>
      </c>
      <c r="M15" s="145" t="s">
        <v>219</v>
      </c>
      <c r="N15" s="145" t="s">
        <v>6</v>
      </c>
      <c r="O15" s="145" t="s">
        <v>10</v>
      </c>
      <c r="P15" s="145" t="s">
        <v>220</v>
      </c>
      <c r="Q15" s="145" t="s">
        <v>10</v>
      </c>
      <c r="R15" s="145">
        <v>2</v>
      </c>
      <c r="S15" s="145">
        <v>2</v>
      </c>
      <c r="T15" s="145">
        <f t="shared" si="0"/>
        <v>4</v>
      </c>
      <c r="U15" s="146" t="str">
        <f t="shared" si="1"/>
        <v>BAJO</v>
      </c>
      <c r="V15" s="147">
        <v>10</v>
      </c>
      <c r="W15" s="147">
        <f t="shared" si="5"/>
        <v>40</v>
      </c>
      <c r="X15" s="148" t="str">
        <f t="shared" si="4"/>
        <v>III</v>
      </c>
      <c r="Y15" s="149" t="str">
        <f t="shared" si="3"/>
        <v>MEJORABLE</v>
      </c>
      <c r="Z15" s="150"/>
      <c r="AA15" s="150"/>
      <c r="AB15" s="145" t="s">
        <v>221</v>
      </c>
      <c r="AC15" s="151" t="s">
        <v>222</v>
      </c>
      <c r="AD15" s="145" t="s">
        <v>187</v>
      </c>
    </row>
    <row r="16" spans="1:30" ht="90" x14ac:dyDescent="0.2">
      <c r="A16" s="163"/>
      <c r="B16" s="165"/>
      <c r="C16" s="167"/>
      <c r="D16" s="167"/>
      <c r="E16" s="159"/>
      <c r="F16" s="159"/>
      <c r="G16" s="161"/>
      <c r="H16" s="145" t="s">
        <v>223</v>
      </c>
      <c r="I16" s="145" t="s">
        <v>224</v>
      </c>
      <c r="J16" s="145" t="s">
        <v>225</v>
      </c>
      <c r="K16" s="139">
        <v>50</v>
      </c>
      <c r="L16" s="145">
        <v>8</v>
      </c>
      <c r="M16" s="145" t="s">
        <v>226</v>
      </c>
      <c r="N16" s="145" t="s">
        <v>6</v>
      </c>
      <c r="O16" s="145" t="s">
        <v>10</v>
      </c>
      <c r="P16" s="145" t="s">
        <v>227</v>
      </c>
      <c r="Q16" s="145" t="s">
        <v>10</v>
      </c>
      <c r="R16" s="145">
        <v>2</v>
      </c>
      <c r="S16" s="145">
        <v>2</v>
      </c>
      <c r="T16" s="145">
        <f t="shared" si="0"/>
        <v>4</v>
      </c>
      <c r="U16" s="146" t="str">
        <f t="shared" si="1"/>
        <v>BAJO</v>
      </c>
      <c r="V16" s="147">
        <v>10</v>
      </c>
      <c r="W16" s="147">
        <f t="shared" si="5"/>
        <v>40</v>
      </c>
      <c r="X16" s="148" t="str">
        <f t="shared" si="4"/>
        <v>III</v>
      </c>
      <c r="Y16" s="149" t="str">
        <f t="shared" si="3"/>
        <v>MEJORABLE</v>
      </c>
      <c r="Z16" s="150"/>
      <c r="AA16" s="150"/>
      <c r="AB16" s="145"/>
      <c r="AC16" s="151" t="s">
        <v>228</v>
      </c>
      <c r="AD16" s="145" t="s">
        <v>187</v>
      </c>
    </row>
    <row r="17" spans="1:30" ht="101.25" x14ac:dyDescent="0.2">
      <c r="A17" s="163"/>
      <c r="B17" s="165"/>
      <c r="C17" s="167"/>
      <c r="D17" s="167"/>
      <c r="E17" s="159"/>
      <c r="F17" s="159"/>
      <c r="G17" s="161" t="s">
        <v>229</v>
      </c>
      <c r="H17" s="145" t="s">
        <v>230</v>
      </c>
      <c r="I17" s="145" t="s">
        <v>231</v>
      </c>
      <c r="J17" s="145" t="s">
        <v>232</v>
      </c>
      <c r="K17" s="139">
        <v>50</v>
      </c>
      <c r="L17" s="147">
        <v>6</v>
      </c>
      <c r="M17" s="145" t="s">
        <v>232</v>
      </c>
      <c r="N17" s="145" t="s">
        <v>6</v>
      </c>
      <c r="O17" s="145" t="s">
        <v>10</v>
      </c>
      <c r="P17" s="145" t="s">
        <v>233</v>
      </c>
      <c r="Q17" s="145" t="s">
        <v>234</v>
      </c>
      <c r="R17" s="145">
        <v>2</v>
      </c>
      <c r="S17" s="145">
        <v>4</v>
      </c>
      <c r="T17" s="145">
        <f t="shared" si="0"/>
        <v>8</v>
      </c>
      <c r="U17" s="146" t="str">
        <f t="shared" si="1"/>
        <v>MEDIO</v>
      </c>
      <c r="V17" s="147">
        <v>10</v>
      </c>
      <c r="W17" s="147">
        <f t="shared" si="5"/>
        <v>80</v>
      </c>
      <c r="X17" s="148" t="str">
        <f t="shared" si="4"/>
        <v>III</v>
      </c>
      <c r="Y17" s="149" t="str">
        <f t="shared" si="3"/>
        <v>MEJORABLE</v>
      </c>
      <c r="Z17" s="152"/>
      <c r="AA17" s="152"/>
      <c r="AB17" s="145" t="s">
        <v>235</v>
      </c>
      <c r="AC17" s="151" t="s">
        <v>236</v>
      </c>
      <c r="AD17" s="145" t="s">
        <v>187</v>
      </c>
    </row>
    <row r="18" spans="1:30" ht="56.25" x14ac:dyDescent="0.2">
      <c r="A18" s="163"/>
      <c r="B18" s="165"/>
      <c r="C18" s="167"/>
      <c r="D18" s="167"/>
      <c r="E18" s="159"/>
      <c r="F18" s="159"/>
      <c r="G18" s="161"/>
      <c r="H18" s="145" t="s">
        <v>237</v>
      </c>
      <c r="I18" s="145" t="s">
        <v>238</v>
      </c>
      <c r="J18" s="157" t="s">
        <v>239</v>
      </c>
      <c r="K18" s="139">
        <v>50</v>
      </c>
      <c r="L18" s="147">
        <v>8</v>
      </c>
      <c r="M18" s="153" t="s">
        <v>239</v>
      </c>
      <c r="N18" s="154" t="s">
        <v>6</v>
      </c>
      <c r="O18" s="145" t="s">
        <v>10</v>
      </c>
      <c r="P18" s="145" t="s">
        <v>10</v>
      </c>
      <c r="Q18" s="145" t="s">
        <v>10</v>
      </c>
      <c r="R18" s="145">
        <v>2</v>
      </c>
      <c r="S18" s="145">
        <v>4</v>
      </c>
      <c r="T18" s="145">
        <f t="shared" si="0"/>
        <v>8</v>
      </c>
      <c r="U18" s="146" t="str">
        <f t="shared" si="1"/>
        <v>MEDIO</v>
      </c>
      <c r="V18" s="147">
        <v>10</v>
      </c>
      <c r="W18" s="147">
        <f t="shared" si="5"/>
        <v>80</v>
      </c>
      <c r="X18" s="148" t="str">
        <f t="shared" si="4"/>
        <v>III</v>
      </c>
      <c r="Y18" s="149" t="str">
        <f t="shared" si="3"/>
        <v>MEJORABLE</v>
      </c>
      <c r="Z18" s="152"/>
      <c r="AA18" s="152"/>
      <c r="AB18" s="145"/>
      <c r="AC18" s="151" t="s">
        <v>240</v>
      </c>
      <c r="AD18" s="145"/>
    </row>
    <row r="19" spans="1:30" ht="67.5" x14ac:dyDescent="0.2">
      <c r="A19" s="163"/>
      <c r="B19" s="165"/>
      <c r="C19" s="167"/>
      <c r="D19" s="167"/>
      <c r="E19" s="159"/>
      <c r="F19" s="159"/>
      <c r="G19" s="161"/>
      <c r="H19" s="145" t="s">
        <v>241</v>
      </c>
      <c r="I19" s="145" t="s">
        <v>242</v>
      </c>
      <c r="J19" s="145" t="s">
        <v>243</v>
      </c>
      <c r="K19" s="139">
        <v>50</v>
      </c>
      <c r="L19" s="147">
        <v>6</v>
      </c>
      <c r="M19" s="145" t="s">
        <v>243</v>
      </c>
      <c r="N19" s="145" t="s">
        <v>6</v>
      </c>
      <c r="O19" s="145" t="s">
        <v>244</v>
      </c>
      <c r="P19" s="145" t="s">
        <v>10</v>
      </c>
      <c r="Q19" s="145" t="s">
        <v>245</v>
      </c>
      <c r="R19" s="145">
        <v>2</v>
      </c>
      <c r="S19" s="145">
        <v>3</v>
      </c>
      <c r="T19" s="145">
        <f t="shared" si="0"/>
        <v>6</v>
      </c>
      <c r="U19" s="146" t="str">
        <f t="shared" si="1"/>
        <v>MEDIO</v>
      </c>
      <c r="V19" s="147">
        <v>10</v>
      </c>
      <c r="W19" s="147">
        <f t="shared" si="5"/>
        <v>60</v>
      </c>
      <c r="X19" s="148" t="str">
        <f t="shared" si="4"/>
        <v>III</v>
      </c>
      <c r="Y19" s="149" t="str">
        <f t="shared" si="3"/>
        <v>MEJORABLE</v>
      </c>
      <c r="Z19" s="152"/>
      <c r="AA19" s="152"/>
      <c r="AB19" s="145"/>
      <c r="AC19" s="151" t="s">
        <v>246</v>
      </c>
      <c r="AD19" s="145"/>
    </row>
    <row r="20" spans="1:30" ht="168.75" x14ac:dyDescent="0.2">
      <c r="A20" s="163"/>
      <c r="B20" s="165"/>
      <c r="C20" s="167"/>
      <c r="D20" s="167"/>
      <c r="E20" s="159"/>
      <c r="F20" s="159"/>
      <c r="G20" s="155" t="s">
        <v>247</v>
      </c>
      <c r="H20" s="145" t="s">
        <v>248</v>
      </c>
      <c r="I20" s="145" t="s">
        <v>249</v>
      </c>
      <c r="J20" s="145" t="s">
        <v>250</v>
      </c>
      <c r="K20" s="139">
        <v>50</v>
      </c>
      <c r="L20" s="147">
        <v>8</v>
      </c>
      <c r="M20" s="145" t="s">
        <v>251</v>
      </c>
      <c r="N20" s="145" t="s">
        <v>6</v>
      </c>
      <c r="O20" s="145" t="s">
        <v>10</v>
      </c>
      <c r="P20" s="145" t="s">
        <v>252</v>
      </c>
      <c r="Q20" s="145" t="s">
        <v>253</v>
      </c>
      <c r="R20" s="145">
        <v>6</v>
      </c>
      <c r="S20" s="145">
        <v>2</v>
      </c>
      <c r="T20" s="145">
        <f t="shared" si="0"/>
        <v>12</v>
      </c>
      <c r="U20" s="146" t="str">
        <f t="shared" si="1"/>
        <v>ALTO</v>
      </c>
      <c r="V20" s="147">
        <v>10</v>
      </c>
      <c r="W20" s="147">
        <f t="shared" si="5"/>
        <v>120</v>
      </c>
      <c r="X20" s="148" t="str">
        <f t="shared" si="4"/>
        <v>III</v>
      </c>
      <c r="Y20" s="149" t="str">
        <f t="shared" si="3"/>
        <v>MEJORABLE</v>
      </c>
      <c r="Z20" s="152"/>
      <c r="AA20" s="152"/>
      <c r="AB20" s="145"/>
      <c r="AC20" s="151" t="s">
        <v>254</v>
      </c>
      <c r="AD20" s="145" t="s">
        <v>187</v>
      </c>
    </row>
    <row r="21" spans="1:30" ht="202.5" x14ac:dyDescent="0.2">
      <c r="A21" s="163"/>
      <c r="B21" s="165"/>
      <c r="C21" s="167"/>
      <c r="D21" s="167"/>
      <c r="E21" s="159"/>
      <c r="F21" s="159"/>
      <c r="G21" s="155" t="s">
        <v>21</v>
      </c>
      <c r="H21" s="145" t="s">
        <v>255</v>
      </c>
      <c r="I21" s="145" t="s">
        <v>256</v>
      </c>
      <c r="J21" s="145" t="s">
        <v>257</v>
      </c>
      <c r="K21" s="139">
        <v>50</v>
      </c>
      <c r="L21" s="147">
        <v>8</v>
      </c>
      <c r="M21" s="145" t="s">
        <v>257</v>
      </c>
      <c r="N21" s="145" t="s">
        <v>6</v>
      </c>
      <c r="O21" s="145" t="s">
        <v>10</v>
      </c>
      <c r="P21" s="145" t="s">
        <v>258</v>
      </c>
      <c r="Q21" s="145" t="s">
        <v>259</v>
      </c>
      <c r="R21" s="145">
        <v>2</v>
      </c>
      <c r="S21" s="145">
        <v>2</v>
      </c>
      <c r="T21" s="145">
        <f t="shared" si="0"/>
        <v>4</v>
      </c>
      <c r="U21" s="146" t="str">
        <f t="shared" si="1"/>
        <v>BAJO</v>
      </c>
      <c r="V21" s="147">
        <v>10</v>
      </c>
      <c r="W21" s="147">
        <f t="shared" si="5"/>
        <v>40</v>
      </c>
      <c r="X21" s="148" t="str">
        <f t="shared" si="4"/>
        <v>III</v>
      </c>
      <c r="Y21" s="149" t="str">
        <f t="shared" si="3"/>
        <v>MEJORABLE</v>
      </c>
      <c r="Z21" s="152"/>
      <c r="AA21" s="152"/>
      <c r="AB21" s="145"/>
      <c r="AC21" s="156" t="s">
        <v>260</v>
      </c>
      <c r="AD21" s="145" t="s">
        <v>187</v>
      </c>
    </row>
    <row r="22" spans="1:30" ht="202.5" x14ac:dyDescent="0.2">
      <c r="A22" s="163"/>
      <c r="B22" s="165"/>
      <c r="C22" s="167"/>
      <c r="D22" s="167"/>
      <c r="E22" s="159"/>
      <c r="F22" s="159"/>
      <c r="G22" s="155" t="s">
        <v>261</v>
      </c>
      <c r="H22" s="145" t="s">
        <v>262</v>
      </c>
      <c r="I22" s="145" t="s">
        <v>263</v>
      </c>
      <c r="J22" s="145" t="s">
        <v>264</v>
      </c>
      <c r="K22" s="139">
        <v>50</v>
      </c>
      <c r="L22" s="147">
        <v>8</v>
      </c>
      <c r="M22" s="145" t="s">
        <v>265</v>
      </c>
      <c r="N22" s="145" t="s">
        <v>6</v>
      </c>
      <c r="O22" s="145" t="s">
        <v>10</v>
      </c>
      <c r="P22" s="145" t="s">
        <v>266</v>
      </c>
      <c r="Q22" s="145" t="s">
        <v>267</v>
      </c>
      <c r="R22" s="145">
        <v>2</v>
      </c>
      <c r="S22" s="145">
        <v>2</v>
      </c>
      <c r="T22" s="145">
        <f t="shared" si="0"/>
        <v>4</v>
      </c>
      <c r="U22" s="146" t="str">
        <f t="shared" si="1"/>
        <v>BAJO</v>
      </c>
      <c r="V22" s="147">
        <v>25</v>
      </c>
      <c r="W22" s="147">
        <f t="shared" si="5"/>
        <v>100</v>
      </c>
      <c r="X22" s="148" t="str">
        <f t="shared" si="4"/>
        <v>III</v>
      </c>
      <c r="Y22" s="149" t="str">
        <f t="shared" si="3"/>
        <v>MEJORABLE</v>
      </c>
      <c r="Z22" s="152"/>
      <c r="AA22" s="152"/>
      <c r="AB22" s="145"/>
      <c r="AC22" s="145" t="s">
        <v>268</v>
      </c>
      <c r="AD22" s="145" t="s">
        <v>269</v>
      </c>
    </row>
    <row r="23" spans="1:30" ht="202.5" x14ac:dyDescent="0.2">
      <c r="A23" s="163"/>
      <c r="B23" s="165"/>
      <c r="C23" s="167"/>
      <c r="D23" s="167"/>
      <c r="E23" s="159"/>
      <c r="F23" s="159"/>
      <c r="G23" s="155" t="s">
        <v>261</v>
      </c>
      <c r="H23" s="145" t="s">
        <v>270</v>
      </c>
      <c r="I23" s="145" t="s">
        <v>271</v>
      </c>
      <c r="J23" s="145" t="s">
        <v>264</v>
      </c>
      <c r="K23" s="147">
        <v>50</v>
      </c>
      <c r="L23" s="147">
        <v>8</v>
      </c>
      <c r="M23" s="145" t="s">
        <v>265</v>
      </c>
      <c r="N23" s="145" t="s">
        <v>6</v>
      </c>
      <c r="O23" s="145" t="s">
        <v>10</v>
      </c>
      <c r="P23" s="145" t="s">
        <v>266</v>
      </c>
      <c r="Q23" s="145" t="s">
        <v>267</v>
      </c>
      <c r="R23" s="145">
        <v>2</v>
      </c>
      <c r="S23" s="145">
        <v>2</v>
      </c>
      <c r="T23" s="145">
        <f t="shared" si="0"/>
        <v>4</v>
      </c>
      <c r="U23" s="146" t="str">
        <f t="shared" si="1"/>
        <v>BAJO</v>
      </c>
      <c r="V23" s="147">
        <v>25</v>
      </c>
      <c r="W23" s="147">
        <f t="shared" si="5"/>
        <v>100</v>
      </c>
      <c r="X23" s="148" t="str">
        <f t="shared" si="4"/>
        <v>III</v>
      </c>
      <c r="Y23" s="149" t="str">
        <f t="shared" si="3"/>
        <v>MEJORABLE</v>
      </c>
      <c r="Z23" s="152"/>
      <c r="AA23" s="152"/>
      <c r="AB23" s="145"/>
      <c r="AC23" s="145" t="s">
        <v>268</v>
      </c>
      <c r="AD23" s="145" t="s">
        <v>269</v>
      </c>
    </row>
    <row r="24" spans="1:30" ht="202.5" x14ac:dyDescent="0.2">
      <c r="A24" s="163"/>
      <c r="B24" s="165"/>
      <c r="C24" s="167"/>
      <c r="D24" s="167"/>
      <c r="E24" s="160"/>
      <c r="F24" s="160"/>
      <c r="G24" s="155" t="s">
        <v>261</v>
      </c>
      <c r="H24" s="145" t="s">
        <v>272</v>
      </c>
      <c r="I24" s="145" t="s">
        <v>273</v>
      </c>
      <c r="J24" s="145" t="s">
        <v>264</v>
      </c>
      <c r="K24" s="147">
        <v>50</v>
      </c>
      <c r="L24" s="147">
        <v>8</v>
      </c>
      <c r="M24" s="145" t="s">
        <v>265</v>
      </c>
      <c r="N24" s="145" t="s">
        <v>6</v>
      </c>
      <c r="O24" s="145" t="s">
        <v>10</v>
      </c>
      <c r="P24" s="145" t="s">
        <v>266</v>
      </c>
      <c r="Q24" s="145" t="s">
        <v>267</v>
      </c>
      <c r="R24" s="145">
        <v>2</v>
      </c>
      <c r="S24" s="145">
        <v>2</v>
      </c>
      <c r="T24" s="145">
        <f t="shared" si="0"/>
        <v>4</v>
      </c>
      <c r="U24" s="146" t="str">
        <f t="shared" si="1"/>
        <v>BAJO</v>
      </c>
      <c r="V24" s="147">
        <v>25</v>
      </c>
      <c r="W24" s="147">
        <f t="shared" si="5"/>
        <v>100</v>
      </c>
      <c r="X24" s="148" t="str">
        <f t="shared" si="4"/>
        <v>III</v>
      </c>
      <c r="Y24" s="149" t="str">
        <f t="shared" si="3"/>
        <v>MEJORABLE</v>
      </c>
      <c r="Z24" s="152"/>
      <c r="AA24" s="152"/>
      <c r="AB24" s="145"/>
      <c r="AC24" s="145" t="s">
        <v>268</v>
      </c>
      <c r="AD24" s="145" t="s">
        <v>269</v>
      </c>
    </row>
    <row r="25" spans="1:30" ht="21" thickBot="1" x14ac:dyDescent="0.35"/>
    <row r="26" spans="1:30" ht="15.75" thickBot="1" x14ac:dyDescent="0.3">
      <c r="A26" s="169" t="s">
        <v>106</v>
      </c>
      <c r="B26" s="170"/>
      <c r="C26" s="170"/>
      <c r="D26" s="171"/>
    </row>
    <row r="27" spans="1:30" ht="30.75" thickBot="1" x14ac:dyDescent="0.25">
      <c r="A27" s="125" t="s">
        <v>107</v>
      </c>
      <c r="B27" s="126" t="s">
        <v>0</v>
      </c>
      <c r="C27" s="126" t="s">
        <v>108</v>
      </c>
      <c r="D27" s="127" t="s">
        <v>109</v>
      </c>
    </row>
    <row r="28" spans="1:30" ht="79.5" customHeight="1" thickBot="1" x14ac:dyDescent="0.25">
      <c r="A28" s="128">
        <v>1</v>
      </c>
      <c r="B28" s="129" t="s">
        <v>110</v>
      </c>
      <c r="C28" s="130" t="s">
        <v>279</v>
      </c>
      <c r="D28" s="131" t="s">
        <v>111</v>
      </c>
    </row>
  </sheetData>
  <sortState ref="J30:J35">
    <sortCondition ref="J29"/>
  </sortState>
  <dataConsolidate/>
  <mergeCells count="25">
    <mergeCell ref="A26:D26"/>
    <mergeCell ref="A2:A5"/>
    <mergeCell ref="B2:AC2"/>
    <mergeCell ref="B3:AC3"/>
    <mergeCell ref="B4:AC5"/>
    <mergeCell ref="A6:A7"/>
    <mergeCell ref="B6:B7"/>
    <mergeCell ref="C6:C7"/>
    <mergeCell ref="D6:D7"/>
    <mergeCell ref="E6:F6"/>
    <mergeCell ref="G6:I6"/>
    <mergeCell ref="J6:J7"/>
    <mergeCell ref="K6:N6"/>
    <mergeCell ref="O6:Q6"/>
    <mergeCell ref="R6:X6"/>
    <mergeCell ref="Z6:AD6"/>
    <mergeCell ref="E8:E24"/>
    <mergeCell ref="F8:F24"/>
    <mergeCell ref="G11:G16"/>
    <mergeCell ref="A8:A24"/>
    <mergeCell ref="B8:B24"/>
    <mergeCell ref="C8:C24"/>
    <mergeCell ref="D8:D24"/>
    <mergeCell ref="G8:G10"/>
    <mergeCell ref="G17:G19"/>
  </mergeCells>
  <conditionalFormatting sqref="U11:U12 U8:U9 U17:U19">
    <cfRule type="containsText" dxfId="125" priority="123" operator="containsText" text="MUY ALTO">
      <formula>NOT(ISERROR(SEARCH("MUY ALTO",U8)))</formula>
    </cfRule>
    <cfRule type="containsText" dxfId="124" priority="124" operator="containsText" text="BAJO">
      <formula>NOT(ISERROR(SEARCH("BAJO",U8)))</formula>
    </cfRule>
    <cfRule type="containsText" dxfId="123" priority="125" operator="containsText" text="MEDIO">
      <formula>NOT(ISERROR(SEARCH("MEDIO",U8)))</formula>
    </cfRule>
    <cfRule type="containsText" dxfId="122" priority="126" operator="containsText" text="ALTO">
      <formula>NOT(ISERROR(SEARCH("ALTO",U8)))</formula>
    </cfRule>
  </conditionalFormatting>
  <conditionalFormatting sqref="U10">
    <cfRule type="containsText" dxfId="121" priority="119" operator="containsText" text="MUY ALTO">
      <formula>NOT(ISERROR(SEARCH("MUY ALTO",U10)))</formula>
    </cfRule>
    <cfRule type="containsText" dxfId="120" priority="120" operator="containsText" text="BAJO">
      <formula>NOT(ISERROR(SEARCH("BAJO",U10)))</formula>
    </cfRule>
    <cfRule type="containsText" dxfId="119" priority="121" operator="containsText" text="MEDIO">
      <formula>NOT(ISERROR(SEARCH("MEDIO",U10)))</formula>
    </cfRule>
    <cfRule type="containsText" dxfId="118" priority="122" operator="containsText" text="ALTO">
      <formula>NOT(ISERROR(SEARCH("ALTO",U10)))</formula>
    </cfRule>
  </conditionalFormatting>
  <conditionalFormatting sqref="U13:U14">
    <cfRule type="containsText" dxfId="117" priority="115" operator="containsText" text="MUY ALTO">
      <formula>NOT(ISERROR(SEARCH("MUY ALTO",U13)))</formula>
    </cfRule>
    <cfRule type="containsText" dxfId="116" priority="116" operator="containsText" text="BAJO">
      <formula>NOT(ISERROR(SEARCH("BAJO",U13)))</formula>
    </cfRule>
    <cfRule type="containsText" dxfId="115" priority="117" operator="containsText" text="MEDIO">
      <formula>NOT(ISERROR(SEARCH("MEDIO",U13)))</formula>
    </cfRule>
    <cfRule type="containsText" dxfId="114" priority="118" operator="containsText" text="ALTO">
      <formula>NOT(ISERROR(SEARCH("ALTO",U13)))</formula>
    </cfRule>
  </conditionalFormatting>
  <conditionalFormatting sqref="U21">
    <cfRule type="containsText" dxfId="113" priority="111" operator="containsText" text="MUY ALTO">
      <formula>NOT(ISERROR(SEARCH("MUY ALTO",U21)))</formula>
    </cfRule>
    <cfRule type="containsText" dxfId="112" priority="112" operator="containsText" text="BAJO">
      <formula>NOT(ISERROR(SEARCH("BAJO",U21)))</formula>
    </cfRule>
    <cfRule type="containsText" dxfId="111" priority="113" operator="containsText" text="MEDIO">
      <formula>NOT(ISERROR(SEARCH("MEDIO",U21)))</formula>
    </cfRule>
    <cfRule type="containsText" dxfId="110" priority="114" operator="containsText" text="ALTO">
      <formula>NOT(ISERROR(SEARCH("ALTO",U21)))</formula>
    </cfRule>
  </conditionalFormatting>
  <conditionalFormatting sqref="U20">
    <cfRule type="containsText" dxfId="109" priority="107" operator="containsText" text="MUY ALTO">
      <formula>NOT(ISERROR(SEARCH("MUY ALTO",U20)))</formula>
    </cfRule>
    <cfRule type="containsText" dxfId="108" priority="108" operator="containsText" text="BAJO">
      <formula>NOT(ISERROR(SEARCH("BAJO",U20)))</formula>
    </cfRule>
    <cfRule type="containsText" dxfId="107" priority="109" operator="containsText" text="MEDIO">
      <formula>NOT(ISERROR(SEARCH("MEDIO",U20)))</formula>
    </cfRule>
    <cfRule type="containsText" dxfId="106" priority="110" operator="containsText" text="ALTO">
      <formula>NOT(ISERROR(SEARCH("ALTO",U20)))</formula>
    </cfRule>
  </conditionalFormatting>
  <conditionalFormatting sqref="X11 X17:X19">
    <cfRule type="containsText" dxfId="105" priority="104" operator="containsText" text="III">
      <formula>NOT(ISERROR(SEARCH("III",X11)))</formula>
    </cfRule>
    <cfRule type="containsText" dxfId="104" priority="105" operator="containsText" text="II">
      <formula>NOT(ISERROR(SEARCH("II",X11)))</formula>
    </cfRule>
    <cfRule type="containsText" dxfId="103" priority="106" operator="containsText" text="I">
      <formula>NOT(ISERROR(SEARCH("I",X11)))</formula>
    </cfRule>
  </conditionalFormatting>
  <conditionalFormatting sqref="X10">
    <cfRule type="containsText" dxfId="102" priority="101" operator="containsText" text="III">
      <formula>NOT(ISERROR(SEARCH("III",X10)))</formula>
    </cfRule>
    <cfRule type="containsText" dxfId="101" priority="102" operator="containsText" text="II">
      <formula>NOT(ISERROR(SEARCH("II",X10)))</formula>
    </cfRule>
    <cfRule type="containsText" dxfId="100" priority="103" operator="containsText" text="I">
      <formula>NOT(ISERROR(SEARCH("I",X10)))</formula>
    </cfRule>
  </conditionalFormatting>
  <conditionalFormatting sqref="X12">
    <cfRule type="containsText" dxfId="99" priority="98" operator="containsText" text="III">
      <formula>NOT(ISERROR(SEARCH("III",X12)))</formula>
    </cfRule>
    <cfRule type="containsText" dxfId="98" priority="99" operator="containsText" text="II">
      <formula>NOT(ISERROR(SEARCH("II",X12)))</formula>
    </cfRule>
    <cfRule type="containsText" dxfId="97" priority="100" operator="containsText" text="I">
      <formula>NOT(ISERROR(SEARCH("I",X12)))</formula>
    </cfRule>
  </conditionalFormatting>
  <conditionalFormatting sqref="X13:X14">
    <cfRule type="containsText" dxfId="96" priority="95" operator="containsText" text="III">
      <formula>NOT(ISERROR(SEARCH("III",X13)))</formula>
    </cfRule>
    <cfRule type="containsText" dxfId="95" priority="96" operator="containsText" text="II">
      <formula>NOT(ISERROR(SEARCH("II",X13)))</formula>
    </cfRule>
    <cfRule type="containsText" dxfId="94" priority="97" operator="containsText" text="I">
      <formula>NOT(ISERROR(SEARCH("I",X13)))</formula>
    </cfRule>
  </conditionalFormatting>
  <conditionalFormatting sqref="X15">
    <cfRule type="containsText" dxfId="93" priority="92" operator="containsText" text="III">
      <formula>NOT(ISERROR(SEARCH("III",X15)))</formula>
    </cfRule>
    <cfRule type="containsText" dxfId="92" priority="93" operator="containsText" text="II">
      <formula>NOT(ISERROR(SEARCH("II",X15)))</formula>
    </cfRule>
    <cfRule type="containsText" dxfId="91" priority="94" operator="containsText" text="I">
      <formula>NOT(ISERROR(SEARCH("I",X15)))</formula>
    </cfRule>
  </conditionalFormatting>
  <conditionalFormatting sqref="X16">
    <cfRule type="containsText" dxfId="90" priority="89" operator="containsText" text="III">
      <formula>NOT(ISERROR(SEARCH("III",X16)))</formula>
    </cfRule>
    <cfRule type="containsText" dxfId="89" priority="90" operator="containsText" text="II">
      <formula>NOT(ISERROR(SEARCH("II",X16)))</formula>
    </cfRule>
    <cfRule type="containsText" dxfId="88" priority="91" operator="containsText" text="I">
      <formula>NOT(ISERROR(SEARCH("I",X16)))</formula>
    </cfRule>
  </conditionalFormatting>
  <conditionalFormatting sqref="X21">
    <cfRule type="containsText" dxfId="87" priority="86" operator="containsText" text="III">
      <formula>NOT(ISERROR(SEARCH("III",X21)))</formula>
    </cfRule>
    <cfRule type="containsText" dxfId="86" priority="87" operator="containsText" text="II">
      <formula>NOT(ISERROR(SEARCH("II",X21)))</formula>
    </cfRule>
    <cfRule type="containsText" dxfId="85" priority="88" operator="containsText" text="I">
      <formula>NOT(ISERROR(SEARCH("I",X21)))</formula>
    </cfRule>
  </conditionalFormatting>
  <conditionalFormatting sqref="X20">
    <cfRule type="containsText" dxfId="84" priority="83" operator="containsText" text="III">
      <formula>NOT(ISERROR(SEARCH("III",X20)))</formula>
    </cfRule>
    <cfRule type="containsText" dxfId="83" priority="84" operator="containsText" text="II">
      <formula>NOT(ISERROR(SEARCH("II",X20)))</formula>
    </cfRule>
    <cfRule type="containsText" dxfId="82" priority="85" operator="containsText" text="I">
      <formula>NOT(ISERROR(SEARCH("I",X20)))</formula>
    </cfRule>
  </conditionalFormatting>
  <conditionalFormatting sqref="Y11 Y8:Y9 Y17:Y19">
    <cfRule type="containsText" dxfId="81" priority="79" operator="containsText" text="ACEPTABLE">
      <formula>NOT(ISERROR(SEARCH("ACEPTABLE",Y8)))</formula>
    </cfRule>
    <cfRule type="containsText" dxfId="80" priority="80" operator="containsText" text="MEJORABLE">
      <formula>NOT(ISERROR(SEARCH("MEJORABLE",Y8)))</formula>
    </cfRule>
    <cfRule type="containsText" dxfId="79" priority="81" operator="containsText" text="NO ACEPTABLE O ACEPTABLE CON CONTROL ESPECIFICO">
      <formula>NOT(ISERROR(SEARCH("NO ACEPTABLE O ACEPTABLE CON CONTROL ESPECIFICO",Y8)))</formula>
    </cfRule>
    <cfRule type="containsText" dxfId="78" priority="82" operator="containsText" text="NO ACEPTABLE">
      <formula>NOT(ISERROR(SEARCH("NO ACEPTABLE",Y8)))</formula>
    </cfRule>
  </conditionalFormatting>
  <conditionalFormatting sqref="Y10">
    <cfRule type="containsText" dxfId="77" priority="75" operator="containsText" text="ACEPTABLE">
      <formula>NOT(ISERROR(SEARCH("ACEPTABLE",Y10)))</formula>
    </cfRule>
    <cfRule type="containsText" dxfId="76" priority="76" operator="containsText" text="MEJORABLE">
      <formula>NOT(ISERROR(SEARCH("MEJORABLE",Y10)))</formula>
    </cfRule>
    <cfRule type="containsText" dxfId="75" priority="77" operator="containsText" text="NO ACEPTABLE O ACEPTABLE CON CONTROL ESPECIFICO">
      <formula>NOT(ISERROR(SEARCH("NO ACEPTABLE O ACEPTABLE CON CONTROL ESPECIFICO",Y10)))</formula>
    </cfRule>
    <cfRule type="containsText" dxfId="74" priority="78" operator="containsText" text="NO ACEPTABLE">
      <formula>NOT(ISERROR(SEARCH("NO ACEPTABLE",Y10)))</formula>
    </cfRule>
  </conditionalFormatting>
  <conditionalFormatting sqref="Y12">
    <cfRule type="containsText" dxfId="73" priority="71" operator="containsText" text="ACEPTABLE">
      <formula>NOT(ISERROR(SEARCH("ACEPTABLE",Y12)))</formula>
    </cfRule>
    <cfRule type="containsText" dxfId="72" priority="72" operator="containsText" text="MEJORABLE">
      <formula>NOT(ISERROR(SEARCH("MEJORABLE",Y12)))</formula>
    </cfRule>
    <cfRule type="containsText" dxfId="71" priority="73" operator="containsText" text="NO ACEPTABLE O ACEPTABLE CON CONTROL ESPECIFICO">
      <formula>NOT(ISERROR(SEARCH("NO ACEPTABLE O ACEPTABLE CON CONTROL ESPECIFICO",Y12)))</formula>
    </cfRule>
    <cfRule type="containsText" dxfId="70" priority="74" operator="containsText" text="NO ACEPTABLE">
      <formula>NOT(ISERROR(SEARCH("NO ACEPTABLE",Y12)))</formula>
    </cfRule>
  </conditionalFormatting>
  <conditionalFormatting sqref="Y13:Y14">
    <cfRule type="containsText" dxfId="69" priority="67" operator="containsText" text="ACEPTABLE">
      <formula>NOT(ISERROR(SEARCH("ACEPTABLE",Y13)))</formula>
    </cfRule>
    <cfRule type="containsText" dxfId="68" priority="68" operator="containsText" text="MEJORABLE">
      <formula>NOT(ISERROR(SEARCH("MEJORABLE",Y13)))</formula>
    </cfRule>
    <cfRule type="containsText" dxfId="67" priority="69" operator="containsText" text="NO ACEPTABLE O ACEPTABLE CON CONTROL ESPECIFICO">
      <formula>NOT(ISERROR(SEARCH("NO ACEPTABLE O ACEPTABLE CON CONTROL ESPECIFICO",Y13)))</formula>
    </cfRule>
    <cfRule type="containsText" dxfId="66" priority="70" operator="containsText" text="NO ACEPTABLE">
      <formula>NOT(ISERROR(SEARCH("NO ACEPTABLE",Y13)))</formula>
    </cfRule>
  </conditionalFormatting>
  <conditionalFormatting sqref="Y15">
    <cfRule type="containsText" dxfId="65" priority="63" operator="containsText" text="ACEPTABLE">
      <formula>NOT(ISERROR(SEARCH("ACEPTABLE",Y15)))</formula>
    </cfRule>
    <cfRule type="containsText" dxfId="64" priority="64" operator="containsText" text="MEJORABLE">
      <formula>NOT(ISERROR(SEARCH("MEJORABLE",Y15)))</formula>
    </cfRule>
    <cfRule type="containsText" dxfId="63" priority="65" operator="containsText" text="NO ACEPTABLE O ACEPTABLE CON CONTROL ESPECIFICO">
      <formula>NOT(ISERROR(SEARCH("NO ACEPTABLE O ACEPTABLE CON CONTROL ESPECIFICO",Y15)))</formula>
    </cfRule>
    <cfRule type="containsText" dxfId="62" priority="66" operator="containsText" text="NO ACEPTABLE">
      <formula>NOT(ISERROR(SEARCH("NO ACEPTABLE",Y15)))</formula>
    </cfRule>
  </conditionalFormatting>
  <conditionalFormatting sqref="Y16">
    <cfRule type="containsText" dxfId="61" priority="59" operator="containsText" text="ACEPTABLE">
      <formula>NOT(ISERROR(SEARCH("ACEPTABLE",Y16)))</formula>
    </cfRule>
    <cfRule type="containsText" dxfId="60" priority="60" operator="containsText" text="MEJORABLE">
      <formula>NOT(ISERROR(SEARCH("MEJORABLE",Y16)))</formula>
    </cfRule>
    <cfRule type="containsText" dxfId="59" priority="61" operator="containsText" text="NO ACEPTABLE O ACEPTABLE CON CONTROL ESPECIFICO">
      <formula>NOT(ISERROR(SEARCH("NO ACEPTABLE O ACEPTABLE CON CONTROL ESPECIFICO",Y16)))</formula>
    </cfRule>
    <cfRule type="containsText" dxfId="58" priority="62" operator="containsText" text="NO ACEPTABLE">
      <formula>NOT(ISERROR(SEARCH("NO ACEPTABLE",Y16)))</formula>
    </cfRule>
  </conditionalFormatting>
  <conditionalFormatting sqref="Y21">
    <cfRule type="containsText" dxfId="57" priority="55" operator="containsText" text="ACEPTABLE">
      <formula>NOT(ISERROR(SEARCH("ACEPTABLE",Y21)))</formula>
    </cfRule>
    <cfRule type="containsText" dxfId="56" priority="56" operator="containsText" text="MEJORABLE">
      <formula>NOT(ISERROR(SEARCH("MEJORABLE",Y21)))</formula>
    </cfRule>
    <cfRule type="containsText" dxfId="55" priority="57" operator="containsText" text="NO ACEPTABLE O ACEPTABLE CON CONTROL ESPECIFICO">
      <formula>NOT(ISERROR(SEARCH("NO ACEPTABLE O ACEPTABLE CON CONTROL ESPECIFICO",Y21)))</formula>
    </cfRule>
    <cfRule type="containsText" dxfId="54" priority="58" operator="containsText" text="NO ACEPTABLE">
      <formula>NOT(ISERROR(SEARCH("NO ACEPTABLE",Y21)))</formula>
    </cfRule>
  </conditionalFormatting>
  <conditionalFormatting sqref="Y20">
    <cfRule type="containsText" dxfId="53" priority="51" operator="containsText" text="ACEPTABLE">
      <formula>NOT(ISERROR(SEARCH("ACEPTABLE",Y20)))</formula>
    </cfRule>
    <cfRule type="containsText" dxfId="52" priority="52" operator="containsText" text="MEJORABLE">
      <formula>NOT(ISERROR(SEARCH("MEJORABLE",Y20)))</formula>
    </cfRule>
    <cfRule type="containsText" dxfId="51" priority="53" operator="containsText" text="NO ACEPTABLE O ACEPTABLE CON CONTROL ESPECIFICO">
      <formula>NOT(ISERROR(SEARCH("NO ACEPTABLE O ACEPTABLE CON CONTROL ESPECIFICO",Y20)))</formula>
    </cfRule>
    <cfRule type="containsText" dxfId="50" priority="54" operator="containsText" text="NO ACEPTABLE">
      <formula>NOT(ISERROR(SEARCH("NO ACEPTABLE",Y20)))</formula>
    </cfRule>
  </conditionalFormatting>
  <conditionalFormatting sqref="K8:K22">
    <cfRule type="containsText" dxfId="49" priority="49" operator="containsText" text="V">
      <formula>NOT(ISERROR(SEARCH("V",K8)))</formula>
    </cfRule>
    <cfRule type="containsText" dxfId="48" priority="50" operator="containsText" text="IV">
      <formula>NOT(ISERROR(SEARCH("IV",K8)))</formula>
    </cfRule>
  </conditionalFormatting>
  <conditionalFormatting sqref="X8:X9">
    <cfRule type="containsText" dxfId="47" priority="46" operator="containsText" text="III">
      <formula>NOT(ISERROR(SEARCH("III",X8)))</formula>
    </cfRule>
    <cfRule type="containsText" dxfId="46" priority="47" operator="containsText" text="II">
      <formula>NOT(ISERROR(SEARCH("II",X8)))</formula>
    </cfRule>
    <cfRule type="containsText" dxfId="45" priority="48" operator="containsText" text="I">
      <formula>NOT(ISERROR(SEARCH("I",X8)))</formula>
    </cfRule>
  </conditionalFormatting>
  <conditionalFormatting sqref="U22">
    <cfRule type="containsText" dxfId="44" priority="42" operator="containsText" text="MUY ALTO">
      <formula>NOT(ISERROR(SEARCH("MUY ALTO",U22)))</formula>
    </cfRule>
    <cfRule type="containsText" dxfId="43" priority="43" operator="containsText" text="BAJO">
      <formula>NOT(ISERROR(SEARCH("BAJO",U22)))</formula>
    </cfRule>
    <cfRule type="containsText" dxfId="42" priority="44" operator="containsText" text="MEDIO">
      <formula>NOT(ISERROR(SEARCH("MEDIO",U22)))</formula>
    </cfRule>
    <cfRule type="containsText" dxfId="41" priority="45" operator="containsText" text="ALTO">
      <formula>NOT(ISERROR(SEARCH("ALTO",U22)))</formula>
    </cfRule>
  </conditionalFormatting>
  <conditionalFormatting sqref="X22">
    <cfRule type="containsText" dxfId="40" priority="39" operator="containsText" text="III">
      <formula>NOT(ISERROR(SEARCH("III",X22)))</formula>
    </cfRule>
    <cfRule type="containsText" dxfId="39" priority="40" operator="containsText" text="II">
      <formula>NOT(ISERROR(SEARCH("II",X22)))</formula>
    </cfRule>
    <cfRule type="containsText" dxfId="38" priority="41" operator="containsText" text="I">
      <formula>NOT(ISERROR(SEARCH("I",X22)))</formula>
    </cfRule>
  </conditionalFormatting>
  <conditionalFormatting sqref="Y22">
    <cfRule type="containsText" dxfId="37" priority="35" operator="containsText" text="ACEPTABLE">
      <formula>NOT(ISERROR(SEARCH("ACEPTABLE",Y22)))</formula>
    </cfRule>
    <cfRule type="containsText" dxfId="36" priority="36" operator="containsText" text="MEJORABLE">
      <formula>NOT(ISERROR(SEARCH("MEJORABLE",Y22)))</formula>
    </cfRule>
    <cfRule type="containsText" dxfId="35" priority="37" operator="containsText" text="NO ACEPTABLE O ACEPTABLE CON CONTROL ESPECIFICO">
      <formula>NOT(ISERROR(SEARCH("NO ACEPTABLE O ACEPTABLE CON CONTROL ESPECIFICO",Y22)))</formula>
    </cfRule>
    <cfRule type="containsText" dxfId="34" priority="38" operator="containsText" text="NO ACEPTABLE">
      <formula>NOT(ISERROR(SEARCH("NO ACEPTABLE",Y22)))</formula>
    </cfRule>
  </conditionalFormatting>
  <conditionalFormatting sqref="K23">
    <cfRule type="containsText" dxfId="33" priority="33" operator="containsText" text="V">
      <formula>NOT(ISERROR(SEARCH("V",K23)))</formula>
    </cfRule>
    <cfRule type="containsText" dxfId="32" priority="34" operator="containsText" text="IV">
      <formula>NOT(ISERROR(SEARCH("IV",K23)))</formula>
    </cfRule>
  </conditionalFormatting>
  <conditionalFormatting sqref="U23">
    <cfRule type="containsText" dxfId="31" priority="29" operator="containsText" text="MUY ALTO">
      <formula>NOT(ISERROR(SEARCH("MUY ALTO",U23)))</formula>
    </cfRule>
    <cfRule type="containsText" dxfId="30" priority="30" operator="containsText" text="BAJO">
      <formula>NOT(ISERROR(SEARCH("BAJO",U23)))</formula>
    </cfRule>
    <cfRule type="containsText" dxfId="29" priority="31" operator="containsText" text="MEDIO">
      <formula>NOT(ISERROR(SEARCH("MEDIO",U23)))</formula>
    </cfRule>
    <cfRule type="containsText" dxfId="28" priority="32" operator="containsText" text="ALTO">
      <formula>NOT(ISERROR(SEARCH("ALTO",U23)))</formula>
    </cfRule>
  </conditionalFormatting>
  <conditionalFormatting sqref="X23">
    <cfRule type="containsText" dxfId="27" priority="26" operator="containsText" text="III">
      <formula>NOT(ISERROR(SEARCH("III",X23)))</formula>
    </cfRule>
    <cfRule type="containsText" dxfId="26" priority="27" operator="containsText" text="II">
      <formula>NOT(ISERROR(SEARCH("II",X23)))</formula>
    </cfRule>
    <cfRule type="containsText" dxfId="25" priority="28" operator="containsText" text="I">
      <formula>NOT(ISERROR(SEARCH("I",X23)))</formula>
    </cfRule>
  </conditionalFormatting>
  <conditionalFormatting sqref="Y23">
    <cfRule type="containsText" dxfId="24" priority="22" operator="containsText" text="ACEPTABLE">
      <formula>NOT(ISERROR(SEARCH("ACEPTABLE",Y23)))</formula>
    </cfRule>
    <cfRule type="containsText" dxfId="23" priority="23" operator="containsText" text="MEJORABLE">
      <formula>NOT(ISERROR(SEARCH("MEJORABLE",Y23)))</formula>
    </cfRule>
    <cfRule type="containsText" dxfId="22" priority="24" operator="containsText" text="NO ACEPTABLE O ACEPTABLE CON CONTROL ESPECIFICO">
      <formula>NOT(ISERROR(SEARCH("NO ACEPTABLE O ACEPTABLE CON CONTROL ESPECIFICO",Y23)))</formula>
    </cfRule>
    <cfRule type="containsText" dxfId="21" priority="25" operator="containsText" text="NO ACEPTABLE">
      <formula>NOT(ISERROR(SEARCH("NO ACEPTABLE",Y23)))</formula>
    </cfRule>
  </conditionalFormatting>
  <conditionalFormatting sqref="K24">
    <cfRule type="containsText" dxfId="20" priority="20" operator="containsText" text="V">
      <formula>NOT(ISERROR(SEARCH("V",K24)))</formula>
    </cfRule>
    <cfRule type="containsText" dxfId="19" priority="21" operator="containsText" text="IV">
      <formula>NOT(ISERROR(SEARCH("IV",K24)))</formula>
    </cfRule>
  </conditionalFormatting>
  <conditionalFormatting sqref="U24">
    <cfRule type="containsText" dxfId="18" priority="16" operator="containsText" text="MUY ALTO">
      <formula>NOT(ISERROR(SEARCH("MUY ALTO",U24)))</formula>
    </cfRule>
    <cfRule type="containsText" dxfId="17" priority="17" operator="containsText" text="BAJO">
      <formula>NOT(ISERROR(SEARCH("BAJO",U24)))</formula>
    </cfRule>
    <cfRule type="containsText" dxfId="16" priority="18" operator="containsText" text="MEDIO">
      <formula>NOT(ISERROR(SEARCH("MEDIO",U24)))</formula>
    </cfRule>
    <cfRule type="containsText" dxfId="15" priority="19" operator="containsText" text="ALTO">
      <formula>NOT(ISERROR(SEARCH("ALTO",U24)))</formula>
    </cfRule>
  </conditionalFormatting>
  <conditionalFormatting sqref="X24">
    <cfRule type="containsText" dxfId="14" priority="13" operator="containsText" text="III">
      <formula>NOT(ISERROR(SEARCH("III",X24)))</formula>
    </cfRule>
    <cfRule type="containsText" dxfId="13" priority="14" operator="containsText" text="II">
      <formula>NOT(ISERROR(SEARCH("II",X24)))</formula>
    </cfRule>
    <cfRule type="containsText" dxfId="12" priority="15" operator="containsText" text="I">
      <formula>NOT(ISERROR(SEARCH("I",X24)))</formula>
    </cfRule>
  </conditionalFormatting>
  <conditionalFormatting sqref="Y24">
    <cfRule type="containsText" dxfId="11" priority="9" operator="containsText" text="ACEPTABLE">
      <formula>NOT(ISERROR(SEARCH("ACEPTABLE",Y24)))</formula>
    </cfRule>
    <cfRule type="containsText" dxfId="10" priority="10" operator="containsText" text="MEJORABLE">
      <formula>NOT(ISERROR(SEARCH("MEJORABLE",Y24)))</formula>
    </cfRule>
    <cfRule type="containsText" dxfId="9" priority="11" operator="containsText" text="NO ACEPTABLE O ACEPTABLE CON CONTROL ESPECIFICO">
      <formula>NOT(ISERROR(SEARCH("NO ACEPTABLE O ACEPTABLE CON CONTROL ESPECIFICO",Y24)))</formula>
    </cfRule>
    <cfRule type="containsText" dxfId="8" priority="12" operator="containsText" text="NO ACEPTABLE">
      <formula>NOT(ISERROR(SEARCH("NO ACEPTABLE",Y24)))</formula>
    </cfRule>
  </conditionalFormatting>
  <conditionalFormatting sqref="U15">
    <cfRule type="containsText" dxfId="7" priority="5" operator="containsText" text="MUY ALTO">
      <formula>NOT(ISERROR(SEARCH("MUY ALTO",U15)))</formula>
    </cfRule>
    <cfRule type="containsText" dxfId="6" priority="6" operator="containsText" text="BAJO">
      <formula>NOT(ISERROR(SEARCH("BAJO",U15)))</formula>
    </cfRule>
    <cfRule type="containsText" dxfId="5" priority="7" operator="containsText" text="MEDIO">
      <formula>NOT(ISERROR(SEARCH("MEDIO",U15)))</formula>
    </cfRule>
    <cfRule type="containsText" dxfId="4" priority="8" operator="containsText" text="ALTO">
      <formula>NOT(ISERROR(SEARCH("ALTO",U15)))</formula>
    </cfRule>
  </conditionalFormatting>
  <conditionalFormatting sqref="U16">
    <cfRule type="containsText" dxfId="3" priority="1" operator="containsText" text="MUY ALTO">
      <formula>NOT(ISERROR(SEARCH("MUY ALTO",U16)))</formula>
    </cfRule>
    <cfRule type="containsText" dxfId="2" priority="2" operator="containsText" text="BAJO">
      <formula>NOT(ISERROR(SEARCH("BAJO",U16)))</formula>
    </cfRule>
    <cfRule type="containsText" dxfId="1" priority="3" operator="containsText" text="MEDIO">
      <formula>NOT(ISERROR(SEARCH("MEDIO",U16)))</formula>
    </cfRule>
    <cfRule type="containsText" dxfId="0" priority="4" operator="containsText" text="ALTO">
      <formula>NOT(ISERROR(SEARCH("ALTO",U16)))</formula>
    </cfRule>
  </conditionalFormatting>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topLeftCell="A3" workbookViewId="0">
      <selection activeCell="C14" sqref="C14"/>
    </sheetView>
  </sheetViews>
  <sheetFormatPr baseColWidth="10" defaultColWidth="11" defaultRowHeight="14.25" x14ac:dyDescent="0.2"/>
  <cols>
    <col min="1" max="1" width="18.375" style="89" customWidth="1"/>
    <col min="2" max="2" width="17" customWidth="1"/>
    <col min="3" max="3" width="60.125" style="137" customWidth="1"/>
  </cols>
  <sheetData>
    <row r="1" spans="1:3" x14ac:dyDescent="0.2">
      <c r="A1" s="202" t="s">
        <v>112</v>
      </c>
      <c r="B1" s="203"/>
      <c r="C1" s="204"/>
    </row>
    <row r="2" spans="1:3" ht="15" thickBot="1" x14ac:dyDescent="0.25">
      <c r="A2" s="205"/>
      <c r="B2" s="206"/>
      <c r="C2" s="207"/>
    </row>
    <row r="3" spans="1:3" ht="25.5" x14ac:dyDescent="0.2">
      <c r="A3" s="132" t="s">
        <v>113</v>
      </c>
      <c r="B3" s="133" t="s">
        <v>114</v>
      </c>
      <c r="C3" s="132" t="s">
        <v>115</v>
      </c>
    </row>
    <row r="4" spans="1:3" ht="38.25" x14ac:dyDescent="0.2">
      <c r="A4" s="24" t="s">
        <v>116</v>
      </c>
      <c r="B4" s="134">
        <v>10</v>
      </c>
      <c r="C4" s="135" t="s">
        <v>117</v>
      </c>
    </row>
    <row r="5" spans="1:3" ht="38.25" x14ac:dyDescent="0.2">
      <c r="A5" s="24" t="s">
        <v>118</v>
      </c>
      <c r="B5" s="134">
        <v>6</v>
      </c>
      <c r="C5" s="135" t="s">
        <v>119</v>
      </c>
    </row>
    <row r="6" spans="1:3" ht="38.25" x14ac:dyDescent="0.2">
      <c r="A6" s="24" t="s">
        <v>120</v>
      </c>
      <c r="B6" s="134">
        <v>2</v>
      </c>
      <c r="C6" s="135" t="s">
        <v>121</v>
      </c>
    </row>
    <row r="7" spans="1:3" ht="51" x14ac:dyDescent="0.2">
      <c r="A7" s="24" t="s">
        <v>122</v>
      </c>
      <c r="B7" s="134" t="s">
        <v>123</v>
      </c>
      <c r="C7" s="135" t="s">
        <v>124</v>
      </c>
    </row>
    <row r="8" spans="1:3" ht="15" thickBot="1" x14ac:dyDescent="0.25">
      <c r="B8" s="136"/>
    </row>
    <row r="9" spans="1:3" x14ac:dyDescent="0.2">
      <c r="A9" s="202" t="s">
        <v>125</v>
      </c>
      <c r="B9" s="203"/>
      <c r="C9" s="204"/>
    </row>
    <row r="10" spans="1:3" ht="15" thickBot="1" x14ac:dyDescent="0.25">
      <c r="A10" s="205"/>
      <c r="B10" s="206"/>
      <c r="C10" s="207"/>
    </row>
    <row r="11" spans="1:3" ht="25.5" x14ac:dyDescent="0.2">
      <c r="A11" s="132" t="s">
        <v>126</v>
      </c>
      <c r="B11" s="133" t="s">
        <v>127</v>
      </c>
      <c r="C11" s="132" t="s">
        <v>115</v>
      </c>
    </row>
    <row r="12" spans="1:3" ht="25.5" x14ac:dyDescent="0.2">
      <c r="A12" s="24" t="s">
        <v>128</v>
      </c>
      <c r="B12" s="134">
        <v>4</v>
      </c>
      <c r="C12" s="135" t="s">
        <v>129</v>
      </c>
    </row>
    <row r="13" spans="1:3" ht="25.5" x14ac:dyDescent="0.2">
      <c r="A13" s="24" t="s">
        <v>130</v>
      </c>
      <c r="B13" s="134">
        <v>3</v>
      </c>
      <c r="C13" s="135" t="s">
        <v>131</v>
      </c>
    </row>
    <row r="14" spans="1:3" ht="25.5" x14ac:dyDescent="0.2">
      <c r="A14" s="24" t="s">
        <v>132</v>
      </c>
      <c r="B14" s="134">
        <v>2</v>
      </c>
      <c r="C14" s="135" t="s">
        <v>133</v>
      </c>
    </row>
    <row r="15" spans="1:3" x14ac:dyDescent="0.2">
      <c r="A15" s="24" t="s">
        <v>134</v>
      </c>
      <c r="B15" s="134">
        <v>1</v>
      </c>
      <c r="C15" s="135" t="s">
        <v>135</v>
      </c>
    </row>
    <row r="16" spans="1:3" ht="15" thickBot="1" x14ac:dyDescent="0.25"/>
    <row r="17" spans="1:3" x14ac:dyDescent="0.2">
      <c r="A17" s="202" t="s">
        <v>136</v>
      </c>
      <c r="B17" s="203"/>
      <c r="C17" s="204"/>
    </row>
    <row r="18" spans="1:3" ht="15" thickBot="1" x14ac:dyDescent="0.25">
      <c r="A18" s="205"/>
      <c r="B18" s="206"/>
      <c r="C18" s="207"/>
    </row>
    <row r="19" spans="1:3" ht="25.5" x14ac:dyDescent="0.2">
      <c r="A19" s="132" t="s">
        <v>137</v>
      </c>
      <c r="B19" s="133" t="s">
        <v>138</v>
      </c>
      <c r="C19" s="132" t="s">
        <v>115</v>
      </c>
    </row>
    <row r="20" spans="1:3" ht="38.25" x14ac:dyDescent="0.2">
      <c r="A20" s="24" t="s">
        <v>116</v>
      </c>
      <c r="B20" s="134" t="s">
        <v>139</v>
      </c>
      <c r="C20" s="135" t="s">
        <v>140</v>
      </c>
    </row>
    <row r="21" spans="1:3" ht="51" x14ac:dyDescent="0.2">
      <c r="A21" s="24" t="s">
        <v>118</v>
      </c>
      <c r="B21" s="134" t="s">
        <v>141</v>
      </c>
      <c r="C21" s="135" t="s">
        <v>142</v>
      </c>
    </row>
    <row r="22" spans="1:3" ht="38.25" x14ac:dyDescent="0.2">
      <c r="A22" s="24" t="s">
        <v>143</v>
      </c>
      <c r="B22" s="134" t="s">
        <v>144</v>
      </c>
      <c r="C22" s="135" t="s">
        <v>145</v>
      </c>
    </row>
    <row r="23" spans="1:3" ht="38.25" x14ac:dyDescent="0.2">
      <c r="A23" s="24" t="s">
        <v>122</v>
      </c>
      <c r="B23" s="134" t="s">
        <v>146</v>
      </c>
      <c r="C23" s="135" t="s">
        <v>147</v>
      </c>
    </row>
    <row r="24" spans="1:3" ht="15" thickBot="1" x14ac:dyDescent="0.25"/>
    <row r="25" spans="1:3" x14ac:dyDescent="0.2">
      <c r="A25" s="202" t="s">
        <v>148</v>
      </c>
      <c r="B25" s="203"/>
      <c r="C25" s="204"/>
    </row>
    <row r="26" spans="1:3" ht="15" thickBot="1" x14ac:dyDescent="0.25">
      <c r="A26" s="205"/>
      <c r="B26" s="206"/>
      <c r="C26" s="207"/>
    </row>
    <row r="27" spans="1:3" ht="25.5" x14ac:dyDescent="0.2">
      <c r="A27" s="132" t="s">
        <v>149</v>
      </c>
      <c r="B27" s="133" t="s">
        <v>150</v>
      </c>
      <c r="C27" s="132" t="s">
        <v>115</v>
      </c>
    </row>
    <row r="28" spans="1:3" x14ac:dyDescent="0.2">
      <c r="A28" s="24" t="s">
        <v>151</v>
      </c>
      <c r="B28" s="134">
        <v>100</v>
      </c>
      <c r="C28" s="135" t="s">
        <v>152</v>
      </c>
    </row>
    <row r="29" spans="1:3" ht="25.5" x14ac:dyDescent="0.2">
      <c r="A29" s="24" t="s">
        <v>153</v>
      </c>
      <c r="B29" s="134">
        <v>60</v>
      </c>
      <c r="C29" s="135" t="s">
        <v>154</v>
      </c>
    </row>
    <row r="30" spans="1:3" x14ac:dyDescent="0.2">
      <c r="A30" s="24" t="s">
        <v>155</v>
      </c>
      <c r="B30" s="134">
        <v>25</v>
      </c>
      <c r="C30" s="135" t="s">
        <v>156</v>
      </c>
    </row>
    <row r="31" spans="1:3" x14ac:dyDescent="0.2">
      <c r="A31" s="24" t="s">
        <v>157</v>
      </c>
      <c r="B31" s="134">
        <v>10</v>
      </c>
      <c r="C31" s="135" t="s">
        <v>158</v>
      </c>
    </row>
    <row r="32" spans="1:3" ht="15" thickBot="1" x14ac:dyDescent="0.25"/>
    <row r="33" spans="1:3" x14ac:dyDescent="0.2">
      <c r="A33" s="202" t="s">
        <v>159</v>
      </c>
      <c r="B33" s="203"/>
      <c r="C33" s="204"/>
    </row>
    <row r="34" spans="1:3" ht="15" thickBot="1" x14ac:dyDescent="0.25">
      <c r="A34" s="205"/>
      <c r="B34" s="206"/>
      <c r="C34" s="207"/>
    </row>
    <row r="35" spans="1:3" x14ac:dyDescent="0.2">
      <c r="A35" s="132" t="s">
        <v>160</v>
      </c>
      <c r="B35" s="133" t="s">
        <v>161</v>
      </c>
      <c r="C35" s="132" t="s">
        <v>115</v>
      </c>
    </row>
    <row r="36" spans="1:3" ht="25.5" x14ac:dyDescent="0.2">
      <c r="A36" s="24" t="s">
        <v>162</v>
      </c>
      <c r="B36" s="134" t="s">
        <v>163</v>
      </c>
      <c r="C36" s="135" t="s">
        <v>164</v>
      </c>
    </row>
    <row r="37" spans="1:3" x14ac:dyDescent="0.2">
      <c r="A37" s="24" t="s">
        <v>9</v>
      </c>
      <c r="B37" s="134" t="s">
        <v>165</v>
      </c>
      <c r="C37" s="135" t="s">
        <v>166</v>
      </c>
    </row>
    <row r="38" spans="1:3" ht="25.5" x14ac:dyDescent="0.2">
      <c r="A38" s="24" t="s">
        <v>4</v>
      </c>
      <c r="B38" s="134" t="s">
        <v>167</v>
      </c>
      <c r="C38" s="135" t="s">
        <v>168</v>
      </c>
    </row>
    <row r="39" spans="1:3" ht="38.25" x14ac:dyDescent="0.2">
      <c r="A39" s="24" t="s">
        <v>8</v>
      </c>
      <c r="B39" s="134">
        <v>20</v>
      </c>
      <c r="C39" s="135" t="s">
        <v>169</v>
      </c>
    </row>
    <row r="40" spans="1:3" ht="15" thickBot="1" x14ac:dyDescent="0.25"/>
    <row r="41" spans="1:3" x14ac:dyDescent="0.2">
      <c r="A41" s="202" t="s">
        <v>170</v>
      </c>
      <c r="B41" s="203"/>
      <c r="C41" s="204"/>
    </row>
    <row r="42" spans="1:3" ht="15" thickBot="1" x14ac:dyDescent="0.25">
      <c r="A42" s="205"/>
      <c r="B42" s="206"/>
      <c r="C42" s="207"/>
    </row>
    <row r="43" spans="1:3" x14ac:dyDescent="0.2">
      <c r="A43" s="132" t="s">
        <v>160</v>
      </c>
      <c r="B43" s="133" t="s">
        <v>161</v>
      </c>
      <c r="C43" s="132" t="s">
        <v>115</v>
      </c>
    </row>
    <row r="44" spans="1:3" x14ac:dyDescent="0.2">
      <c r="A44" s="24" t="s">
        <v>162</v>
      </c>
      <c r="B44" s="134" t="s">
        <v>171</v>
      </c>
      <c r="C44" s="135" t="s">
        <v>172</v>
      </c>
    </row>
    <row r="45" spans="1:3" ht="38.25" x14ac:dyDescent="0.2">
      <c r="A45" s="24" t="s">
        <v>9</v>
      </c>
      <c r="B45" s="134" t="s">
        <v>173</v>
      </c>
      <c r="C45" s="135" t="s">
        <v>174</v>
      </c>
    </row>
    <row r="46" spans="1:3" x14ac:dyDescent="0.2">
      <c r="A46" s="24" t="s">
        <v>4</v>
      </c>
      <c r="B46" s="134" t="s">
        <v>175</v>
      </c>
      <c r="C46" s="135" t="s">
        <v>176</v>
      </c>
    </row>
    <row r="47" spans="1:3" x14ac:dyDescent="0.2">
      <c r="A47" s="24" t="s">
        <v>8</v>
      </c>
      <c r="B47" s="134" t="s">
        <v>177</v>
      </c>
      <c r="C47" s="135" t="s">
        <v>178</v>
      </c>
    </row>
  </sheetData>
  <mergeCells count="6">
    <mergeCell ref="A41:C42"/>
    <mergeCell ref="A1:C2"/>
    <mergeCell ref="A9:C10"/>
    <mergeCell ref="A17:C18"/>
    <mergeCell ref="A25:C26"/>
    <mergeCell ref="A33:C3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W58"/>
  <sheetViews>
    <sheetView topLeftCell="B13" workbookViewId="0">
      <selection activeCell="G58" sqref="G58"/>
    </sheetView>
  </sheetViews>
  <sheetFormatPr baseColWidth="10" defaultColWidth="11" defaultRowHeight="14.25" x14ac:dyDescent="0.2"/>
  <cols>
    <col min="1" max="1" width="6.875" customWidth="1"/>
    <col min="2" max="2" width="23.625" style="17" customWidth="1"/>
    <col min="3" max="3" width="26" customWidth="1"/>
    <col min="4" max="4" width="0" hidden="1" customWidth="1"/>
    <col min="5" max="5" width="6.75" hidden="1" customWidth="1"/>
    <col min="6" max="6" width="15.5" customWidth="1"/>
    <col min="7" max="7" width="13.625" customWidth="1"/>
    <col min="8" max="8" width="14" customWidth="1"/>
    <col min="9" max="9" width="13.625" customWidth="1"/>
    <col min="10" max="10" width="15" customWidth="1"/>
    <col min="11" max="11" width="16.875" customWidth="1"/>
  </cols>
  <sheetData>
    <row r="2" spans="2:257" ht="21.75" x14ac:dyDescent="0.45">
      <c r="B2" s="214" t="s">
        <v>11</v>
      </c>
      <c r="C2" s="215"/>
      <c r="D2" s="215"/>
      <c r="E2" s="215"/>
      <c r="F2" s="215"/>
      <c r="G2" s="215"/>
      <c r="H2" s="215"/>
      <c r="I2" s="215"/>
      <c r="J2" s="215"/>
      <c r="K2" s="215"/>
      <c r="L2" s="215"/>
      <c r="M2" s="215"/>
      <c r="N2" s="215"/>
      <c r="O2" s="3"/>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D2" s="212"/>
      <c r="BE2" s="212"/>
      <c r="BF2" s="212"/>
      <c r="BG2" s="212"/>
      <c r="BH2" s="212"/>
      <c r="BI2" s="212"/>
      <c r="BJ2" s="212"/>
      <c r="BK2" s="212"/>
      <c r="BL2" s="212"/>
      <c r="BM2" s="212"/>
      <c r="BN2" s="212"/>
      <c r="BO2" s="212"/>
      <c r="BP2" s="212"/>
      <c r="BQ2" s="212"/>
      <c r="BR2" s="212"/>
      <c r="BS2" s="212"/>
      <c r="BT2" s="212"/>
      <c r="BU2" s="212"/>
      <c r="BV2" s="212"/>
      <c r="BW2" s="212"/>
      <c r="BX2" s="212"/>
      <c r="BY2" s="212"/>
      <c r="BZ2" s="212"/>
      <c r="CA2" s="212"/>
      <c r="CB2" s="212"/>
      <c r="CC2" s="212"/>
      <c r="CD2" s="212"/>
      <c r="CE2" s="212"/>
      <c r="CF2" s="212"/>
      <c r="CG2" s="212"/>
      <c r="CH2" s="212"/>
      <c r="CI2" s="212"/>
      <c r="CJ2" s="212"/>
      <c r="CK2" s="212"/>
      <c r="CL2" s="212"/>
      <c r="CM2" s="212"/>
      <c r="CN2" s="212"/>
      <c r="CO2" s="212"/>
      <c r="CP2" s="212"/>
      <c r="CQ2" s="212"/>
      <c r="CR2" s="212"/>
      <c r="CS2" s="212"/>
      <c r="CT2" s="212"/>
      <c r="CU2" s="212"/>
      <c r="CV2" s="212"/>
      <c r="CW2" s="212"/>
      <c r="CX2" s="212"/>
      <c r="CY2" s="212"/>
      <c r="CZ2" s="212"/>
      <c r="DA2" s="212"/>
      <c r="DB2" s="212"/>
      <c r="DC2" s="212"/>
      <c r="DD2" s="212"/>
      <c r="DE2" s="212"/>
      <c r="DF2" s="212"/>
      <c r="DG2" s="212"/>
      <c r="DH2" s="212"/>
      <c r="DI2" s="212"/>
      <c r="DJ2" s="212"/>
      <c r="DK2" s="212"/>
      <c r="DL2" s="212"/>
      <c r="DM2" s="212"/>
      <c r="DN2" s="212"/>
      <c r="DO2" s="212"/>
      <c r="DP2" s="212"/>
      <c r="DQ2" s="212"/>
      <c r="DR2" s="212"/>
      <c r="DS2" s="212"/>
      <c r="DT2" s="212"/>
      <c r="DU2" s="212"/>
      <c r="DV2" s="212"/>
      <c r="DW2" s="212"/>
      <c r="DX2" s="212"/>
      <c r="DY2" s="212"/>
      <c r="DZ2" s="212"/>
      <c r="EA2" s="212"/>
      <c r="EB2" s="212"/>
      <c r="EC2" s="212"/>
      <c r="ED2" s="212"/>
      <c r="EE2" s="212"/>
      <c r="EF2" s="212"/>
      <c r="EG2" s="212"/>
      <c r="EH2" s="212"/>
      <c r="EI2" s="212"/>
      <c r="EJ2" s="212"/>
      <c r="EK2" s="212"/>
      <c r="EL2" s="212"/>
      <c r="EM2" s="212"/>
      <c r="EN2" s="212"/>
      <c r="EO2" s="212"/>
      <c r="EP2" s="212"/>
      <c r="EQ2" s="212"/>
      <c r="ER2" s="212"/>
      <c r="ES2" s="212"/>
      <c r="ET2" s="212"/>
      <c r="EU2" s="212"/>
      <c r="EV2" s="212"/>
      <c r="EW2" s="212"/>
      <c r="EX2" s="212"/>
      <c r="EY2" s="212"/>
      <c r="EZ2" s="212"/>
      <c r="FA2" s="212"/>
      <c r="FB2" s="212"/>
      <c r="FC2" s="212"/>
      <c r="FD2" s="212"/>
      <c r="FE2" s="212"/>
      <c r="FF2" s="212"/>
      <c r="FG2" s="212"/>
      <c r="FH2" s="212"/>
      <c r="FI2" s="212"/>
      <c r="FJ2" s="212"/>
      <c r="FK2" s="212"/>
      <c r="FL2" s="212"/>
      <c r="FM2" s="212"/>
      <c r="FN2" s="212"/>
      <c r="FO2" s="212"/>
      <c r="FP2" s="212"/>
      <c r="FQ2" s="212"/>
      <c r="FR2" s="212"/>
      <c r="FS2" s="212"/>
      <c r="FT2" s="212"/>
      <c r="FU2" s="212"/>
      <c r="FV2" s="212"/>
      <c r="FW2" s="212"/>
      <c r="FX2" s="212"/>
      <c r="FY2" s="212"/>
      <c r="FZ2" s="212"/>
      <c r="GA2" s="212"/>
      <c r="GB2" s="212"/>
      <c r="GC2" s="212"/>
      <c r="GD2" s="212"/>
      <c r="GE2" s="212"/>
      <c r="GF2" s="212"/>
      <c r="GG2" s="212"/>
      <c r="GH2" s="212"/>
      <c r="GI2" s="212"/>
      <c r="GJ2" s="212"/>
      <c r="GK2" s="212"/>
      <c r="GL2" s="212"/>
      <c r="GM2" s="212"/>
      <c r="GN2" s="212"/>
      <c r="GO2" s="212"/>
      <c r="GP2" s="212"/>
      <c r="GQ2" s="212"/>
      <c r="GR2" s="212"/>
      <c r="GS2" s="212"/>
      <c r="GT2" s="212"/>
      <c r="GU2" s="212"/>
      <c r="GV2" s="212"/>
      <c r="GW2" s="212"/>
      <c r="GX2" s="212"/>
      <c r="GY2" s="212"/>
      <c r="GZ2" s="212"/>
      <c r="HA2" s="212"/>
      <c r="HB2" s="212"/>
      <c r="HC2" s="212"/>
      <c r="HD2" s="212"/>
      <c r="HE2" s="212"/>
      <c r="HF2" s="212"/>
      <c r="HG2" s="212"/>
      <c r="HH2" s="212"/>
      <c r="HI2" s="212"/>
      <c r="HJ2" s="212"/>
      <c r="HK2" s="212"/>
      <c r="HL2" s="212"/>
      <c r="HM2" s="212"/>
      <c r="HN2" s="212"/>
      <c r="HO2" s="212"/>
      <c r="HP2" s="212"/>
      <c r="HQ2" s="212"/>
      <c r="HR2" s="212"/>
      <c r="HS2" s="212"/>
      <c r="HT2" s="212"/>
      <c r="HU2" s="212"/>
      <c r="HV2" s="212"/>
      <c r="HW2" s="212"/>
      <c r="HX2" s="212"/>
      <c r="HY2" s="212"/>
      <c r="HZ2" s="212"/>
      <c r="IA2" s="212"/>
      <c r="IB2" s="212"/>
      <c r="IC2" s="212"/>
      <c r="ID2" s="212"/>
      <c r="IE2" s="212"/>
      <c r="IF2" s="212"/>
      <c r="IG2" s="212"/>
      <c r="IH2" s="212"/>
      <c r="II2" s="212"/>
      <c r="IJ2" s="212"/>
      <c r="IK2" s="212"/>
      <c r="IL2" s="212"/>
      <c r="IM2" s="212"/>
      <c r="IN2" s="212"/>
      <c r="IO2" s="212"/>
      <c r="IP2" s="212"/>
      <c r="IQ2" s="212"/>
      <c r="IR2" s="212"/>
      <c r="IS2" s="212"/>
      <c r="IT2" s="212"/>
      <c r="IU2" s="212"/>
      <c r="IV2" s="212"/>
      <c r="IW2" s="212"/>
    </row>
    <row r="3" spans="2:257" ht="21.75" x14ac:dyDescent="0.45">
      <c r="B3" s="213" t="s">
        <v>12</v>
      </c>
      <c r="C3" s="213"/>
      <c r="D3" s="213"/>
      <c r="E3" s="213"/>
      <c r="F3" s="213"/>
      <c r="G3" s="213"/>
      <c r="H3" s="213"/>
      <c r="I3" s="213"/>
      <c r="J3" s="213"/>
      <c r="K3" s="213"/>
      <c r="L3" s="213"/>
      <c r="M3" s="213"/>
      <c r="N3" s="213"/>
      <c r="O3" s="3"/>
      <c r="P3" s="211"/>
      <c r="Q3" s="212"/>
      <c r="R3" s="211"/>
      <c r="S3" s="212"/>
      <c r="T3" s="211"/>
      <c r="U3" s="212"/>
      <c r="V3" s="211"/>
      <c r="W3" s="212"/>
      <c r="X3" s="211"/>
      <c r="Y3" s="212"/>
      <c r="Z3" s="211"/>
      <c r="AA3" s="212"/>
      <c r="AB3" s="211"/>
      <c r="AC3" s="212"/>
      <c r="AD3" s="211"/>
      <c r="AE3" s="212"/>
      <c r="AF3" s="211"/>
      <c r="AG3" s="212"/>
      <c r="AH3" s="211"/>
      <c r="AI3" s="212"/>
      <c r="AJ3" s="211"/>
      <c r="AK3" s="212"/>
      <c r="AL3" s="211"/>
      <c r="AM3" s="212"/>
      <c r="AN3" s="211"/>
      <c r="AO3" s="212"/>
      <c r="AP3" s="211"/>
      <c r="AQ3" s="212"/>
      <c r="AR3" s="211"/>
      <c r="AS3" s="212"/>
      <c r="AT3" s="211"/>
      <c r="AU3" s="212"/>
      <c r="AV3" s="211"/>
      <c r="AW3" s="212"/>
      <c r="AX3" s="211"/>
      <c r="AY3" s="212"/>
      <c r="AZ3" s="211"/>
      <c r="BA3" s="212"/>
      <c r="BB3" s="211"/>
      <c r="BC3" s="212"/>
      <c r="BD3" s="211"/>
      <c r="BE3" s="212"/>
      <c r="BF3" s="211"/>
      <c r="BG3" s="212"/>
      <c r="BH3" s="211"/>
      <c r="BI3" s="212"/>
      <c r="BJ3" s="211"/>
      <c r="BK3" s="212"/>
      <c r="BL3" s="211"/>
      <c r="BM3" s="212"/>
      <c r="BN3" s="211"/>
      <c r="BO3" s="212"/>
      <c r="BP3" s="211"/>
      <c r="BQ3" s="212"/>
      <c r="BR3" s="211"/>
      <c r="BS3" s="212"/>
      <c r="BT3" s="211"/>
      <c r="BU3" s="212"/>
      <c r="BV3" s="211"/>
      <c r="BW3" s="212"/>
      <c r="BX3" s="211"/>
      <c r="BY3" s="212"/>
      <c r="BZ3" s="211"/>
      <c r="CA3" s="212"/>
      <c r="CB3" s="211"/>
      <c r="CC3" s="212"/>
      <c r="CD3" s="211"/>
      <c r="CE3" s="212"/>
      <c r="CF3" s="211"/>
      <c r="CG3" s="212"/>
      <c r="CH3" s="211"/>
      <c r="CI3" s="212"/>
      <c r="CJ3" s="211"/>
      <c r="CK3" s="212"/>
      <c r="CL3" s="211"/>
      <c r="CM3" s="212"/>
      <c r="CN3" s="211"/>
      <c r="CO3" s="212"/>
      <c r="CP3" s="211"/>
      <c r="CQ3" s="212"/>
      <c r="CR3" s="211"/>
      <c r="CS3" s="212"/>
      <c r="CT3" s="211"/>
      <c r="CU3" s="212"/>
      <c r="CV3" s="211"/>
      <c r="CW3" s="212"/>
      <c r="CX3" s="211"/>
      <c r="CY3" s="212"/>
      <c r="CZ3" s="211"/>
      <c r="DA3" s="212"/>
      <c r="DB3" s="211"/>
      <c r="DC3" s="212"/>
      <c r="DD3" s="211"/>
      <c r="DE3" s="212"/>
      <c r="DF3" s="211"/>
      <c r="DG3" s="212"/>
      <c r="DH3" s="211"/>
      <c r="DI3" s="212"/>
      <c r="DJ3" s="211"/>
      <c r="DK3" s="212"/>
      <c r="DL3" s="211"/>
      <c r="DM3" s="212"/>
      <c r="DN3" s="211"/>
      <c r="DO3" s="212"/>
      <c r="DP3" s="211"/>
      <c r="DQ3" s="212"/>
      <c r="DR3" s="211"/>
      <c r="DS3" s="212"/>
      <c r="DT3" s="211"/>
      <c r="DU3" s="212"/>
      <c r="DV3" s="211"/>
      <c r="DW3" s="212"/>
      <c r="DX3" s="211"/>
      <c r="DY3" s="212"/>
      <c r="DZ3" s="211"/>
      <c r="EA3" s="212"/>
      <c r="EB3" s="211"/>
      <c r="EC3" s="212"/>
      <c r="ED3" s="211"/>
      <c r="EE3" s="212"/>
      <c r="EF3" s="211"/>
      <c r="EG3" s="212"/>
      <c r="EH3" s="211"/>
      <c r="EI3" s="212"/>
      <c r="EJ3" s="211"/>
      <c r="EK3" s="212"/>
      <c r="EL3" s="211"/>
      <c r="EM3" s="212"/>
      <c r="EN3" s="211"/>
      <c r="EO3" s="212"/>
      <c r="EP3" s="211"/>
      <c r="EQ3" s="212"/>
      <c r="ER3" s="211"/>
      <c r="ES3" s="212"/>
      <c r="ET3" s="211"/>
      <c r="EU3" s="212"/>
      <c r="EV3" s="211"/>
      <c r="EW3" s="212"/>
      <c r="EX3" s="211"/>
      <c r="EY3" s="212"/>
      <c r="EZ3" s="211"/>
      <c r="FA3" s="212"/>
      <c r="FB3" s="211"/>
      <c r="FC3" s="212"/>
      <c r="FD3" s="211"/>
      <c r="FE3" s="212"/>
      <c r="FF3" s="211"/>
      <c r="FG3" s="212"/>
      <c r="FH3" s="211"/>
      <c r="FI3" s="212"/>
      <c r="FJ3" s="211"/>
      <c r="FK3" s="212"/>
      <c r="FL3" s="211"/>
      <c r="FM3" s="212"/>
      <c r="FN3" s="211"/>
      <c r="FO3" s="212"/>
      <c r="FP3" s="211"/>
      <c r="FQ3" s="212"/>
      <c r="FR3" s="211"/>
      <c r="FS3" s="212"/>
      <c r="FT3" s="211"/>
      <c r="FU3" s="212"/>
      <c r="FV3" s="211"/>
      <c r="FW3" s="212"/>
      <c r="FX3" s="211"/>
      <c r="FY3" s="212"/>
      <c r="FZ3" s="211"/>
      <c r="GA3" s="212"/>
      <c r="GB3" s="211"/>
      <c r="GC3" s="212"/>
      <c r="GD3" s="211"/>
      <c r="GE3" s="212"/>
      <c r="GF3" s="211"/>
      <c r="GG3" s="212"/>
      <c r="GH3" s="211"/>
      <c r="GI3" s="212"/>
      <c r="GJ3" s="211"/>
      <c r="GK3" s="212"/>
      <c r="GL3" s="211"/>
      <c r="GM3" s="212"/>
      <c r="GN3" s="211"/>
      <c r="GO3" s="212"/>
      <c r="GP3" s="211"/>
      <c r="GQ3" s="212"/>
      <c r="GR3" s="211"/>
      <c r="GS3" s="212"/>
      <c r="GT3" s="211"/>
      <c r="GU3" s="212"/>
      <c r="GV3" s="211"/>
      <c r="GW3" s="212"/>
      <c r="GX3" s="211"/>
      <c r="GY3" s="212"/>
      <c r="GZ3" s="211"/>
      <c r="HA3" s="212"/>
      <c r="HB3" s="211"/>
      <c r="HC3" s="212"/>
      <c r="HD3" s="211"/>
      <c r="HE3" s="212"/>
      <c r="HF3" s="211"/>
      <c r="HG3" s="212"/>
      <c r="HH3" s="211"/>
      <c r="HI3" s="212"/>
      <c r="HJ3" s="211"/>
      <c r="HK3" s="212"/>
      <c r="HL3" s="211"/>
      <c r="HM3" s="212"/>
      <c r="HN3" s="211"/>
      <c r="HO3" s="212"/>
      <c r="HP3" s="211"/>
      <c r="HQ3" s="212"/>
      <c r="HR3" s="211"/>
      <c r="HS3" s="212"/>
      <c r="HT3" s="211"/>
      <c r="HU3" s="212"/>
      <c r="HV3" s="211"/>
      <c r="HW3" s="212"/>
      <c r="HX3" s="211"/>
      <c r="HY3" s="212"/>
      <c r="HZ3" s="211"/>
      <c r="IA3" s="212"/>
      <c r="IB3" s="211"/>
      <c r="IC3" s="212"/>
      <c r="ID3" s="211"/>
      <c r="IE3" s="212"/>
      <c r="IF3" s="211"/>
      <c r="IG3" s="212"/>
      <c r="IH3" s="211"/>
      <c r="II3" s="212"/>
      <c r="IJ3" s="211"/>
      <c r="IK3" s="212"/>
      <c r="IL3" s="211"/>
      <c r="IM3" s="212"/>
      <c r="IN3" s="211"/>
      <c r="IO3" s="212"/>
      <c r="IP3" s="211"/>
      <c r="IQ3" s="212"/>
      <c r="IR3" s="211"/>
      <c r="IS3" s="212"/>
      <c r="IT3" s="211"/>
      <c r="IU3" s="212"/>
      <c r="IV3" s="211"/>
      <c r="IW3" s="212"/>
    </row>
    <row r="4" spans="2:257" ht="15" thickBot="1" x14ac:dyDescent="0.25"/>
    <row r="5" spans="2:257" ht="60" customHeight="1" thickBot="1" x14ac:dyDescent="0.25">
      <c r="B5" s="101" t="s">
        <v>1</v>
      </c>
      <c r="C5" s="102" t="s">
        <v>13</v>
      </c>
      <c r="D5" t="e">
        <f>#REF!</f>
        <v>#REF!</v>
      </c>
      <c r="E5" t="e">
        <f>#REF!</f>
        <v>#REF!</v>
      </c>
      <c r="G5" s="63"/>
      <c r="H5" s="65" t="s">
        <v>14</v>
      </c>
      <c r="I5" s="65" t="s">
        <v>15</v>
      </c>
      <c r="J5" s="65" t="s">
        <v>3</v>
      </c>
      <c r="K5" s="64" t="s">
        <v>16</v>
      </c>
    </row>
    <row r="6" spans="2:257" ht="25.5" customHeight="1" thickBot="1" x14ac:dyDescent="0.25">
      <c r="B6" s="13" t="s">
        <v>17</v>
      </c>
      <c r="C6" s="20" t="s">
        <v>18</v>
      </c>
      <c r="D6" s="94"/>
      <c r="E6" t="e">
        <f>#REF!</f>
        <v>#REF!</v>
      </c>
      <c r="G6" s="64" t="s">
        <v>19</v>
      </c>
      <c r="H6" s="63">
        <v>6</v>
      </c>
      <c r="I6" s="63">
        <v>9</v>
      </c>
      <c r="J6" s="63">
        <v>33</v>
      </c>
      <c r="K6" s="24">
        <f>SUM(H6:J6)</f>
        <v>48</v>
      </c>
    </row>
    <row r="7" spans="2:257" ht="27.75" customHeight="1" thickBot="1" x14ac:dyDescent="0.25">
      <c r="B7" s="13" t="s">
        <v>17</v>
      </c>
      <c r="C7" s="20" t="s">
        <v>18</v>
      </c>
      <c r="D7" s="95"/>
      <c r="E7" t="e">
        <f>#REF!</f>
        <v>#REF!</v>
      </c>
      <c r="G7" s="15" t="s">
        <v>20</v>
      </c>
      <c r="H7" s="66">
        <v>0.12</v>
      </c>
      <c r="I7" s="66">
        <v>0.19</v>
      </c>
      <c r="J7" s="66">
        <v>0.69</v>
      </c>
      <c r="K7" s="66">
        <v>1</v>
      </c>
    </row>
    <row r="8" spans="2:257" ht="15" thickBot="1" x14ac:dyDescent="0.25">
      <c r="B8" s="13" t="s">
        <v>17</v>
      </c>
      <c r="C8" s="20" t="s">
        <v>18</v>
      </c>
      <c r="D8" s="90"/>
      <c r="E8" t="e">
        <f>#REF!</f>
        <v>#REF!</v>
      </c>
    </row>
    <row r="9" spans="2:257" ht="15" thickBot="1" x14ac:dyDescent="0.25">
      <c r="B9" s="13" t="s">
        <v>17</v>
      </c>
      <c r="C9" s="20" t="s">
        <v>18</v>
      </c>
      <c r="D9" s="96"/>
      <c r="E9" t="e">
        <f>#REF!</f>
        <v>#REF!</v>
      </c>
    </row>
    <row r="10" spans="2:257" ht="15" thickBot="1" x14ac:dyDescent="0.25">
      <c r="B10" s="13" t="s">
        <v>17</v>
      </c>
      <c r="C10" s="20" t="s">
        <v>18</v>
      </c>
      <c r="D10" s="90"/>
      <c r="E10" t="e">
        <f>#REF!</f>
        <v>#REF!</v>
      </c>
    </row>
    <row r="11" spans="2:257" ht="14.25" customHeight="1" thickBot="1" x14ac:dyDescent="0.25">
      <c r="B11" s="13" t="s">
        <v>17</v>
      </c>
      <c r="C11" s="20" t="s">
        <v>18</v>
      </c>
      <c r="D11" s="90"/>
      <c r="E11" t="e">
        <f>#REF!</f>
        <v>#REF!</v>
      </c>
    </row>
    <row r="12" spans="2:257" ht="14.25" customHeight="1" thickBot="1" x14ac:dyDescent="0.25">
      <c r="B12" s="13" t="s">
        <v>21</v>
      </c>
      <c r="C12" s="22" t="s">
        <v>22</v>
      </c>
      <c r="D12" s="94"/>
    </row>
    <row r="13" spans="2:257" ht="14.25" customHeight="1" thickBot="1" x14ac:dyDescent="0.25">
      <c r="B13" s="13" t="s">
        <v>21</v>
      </c>
      <c r="C13" s="22" t="s">
        <v>22</v>
      </c>
      <c r="D13" s="95"/>
    </row>
    <row r="14" spans="2:257" ht="14.25" customHeight="1" thickBot="1" x14ac:dyDescent="0.25">
      <c r="B14" s="13" t="s">
        <v>21</v>
      </c>
      <c r="C14" s="22" t="s">
        <v>22</v>
      </c>
      <c r="D14" s="95"/>
    </row>
    <row r="15" spans="2:257" ht="14.25" customHeight="1" thickBot="1" x14ac:dyDescent="0.25">
      <c r="B15" s="13" t="s">
        <v>21</v>
      </c>
      <c r="C15" s="22" t="s">
        <v>22</v>
      </c>
      <c r="D15" s="90"/>
    </row>
    <row r="16" spans="2:257" ht="14.25" customHeight="1" thickBot="1" x14ac:dyDescent="0.25">
      <c r="B16" s="13" t="s">
        <v>21</v>
      </c>
      <c r="C16" s="22" t="s">
        <v>22</v>
      </c>
      <c r="D16" s="90"/>
    </row>
    <row r="17" spans="2:5" ht="14.25" customHeight="1" thickBot="1" x14ac:dyDescent="0.25">
      <c r="B17" s="13" t="s">
        <v>21</v>
      </c>
      <c r="C17" s="22" t="s">
        <v>22</v>
      </c>
      <c r="D17" s="95"/>
    </row>
    <row r="18" spans="2:5" ht="14.25" customHeight="1" thickBot="1" x14ac:dyDescent="0.25">
      <c r="B18" s="13" t="s">
        <v>21</v>
      </c>
      <c r="C18" s="22" t="s">
        <v>22</v>
      </c>
      <c r="D18" s="95"/>
    </row>
    <row r="19" spans="2:5" ht="14.25" customHeight="1" thickBot="1" x14ac:dyDescent="0.25">
      <c r="B19" s="13" t="s">
        <v>21</v>
      </c>
      <c r="C19" s="22" t="s">
        <v>22</v>
      </c>
      <c r="D19" s="90"/>
    </row>
    <row r="20" spans="2:5" ht="17.25" customHeight="1" thickBot="1" x14ac:dyDescent="0.25">
      <c r="B20" s="13" t="s">
        <v>23</v>
      </c>
      <c r="C20" s="22" t="s">
        <v>22</v>
      </c>
      <c r="D20" s="97"/>
    </row>
    <row r="21" spans="2:5" ht="15.75" customHeight="1" thickBot="1" x14ac:dyDescent="0.25">
      <c r="B21" s="19" t="s">
        <v>23</v>
      </c>
      <c r="C21" s="21" t="s">
        <v>24</v>
      </c>
      <c r="D21" s="98"/>
      <c r="E21" t="e">
        <f>#REF!</f>
        <v>#REF!</v>
      </c>
    </row>
    <row r="22" spans="2:5" ht="12.75" customHeight="1" thickBot="1" x14ac:dyDescent="0.25">
      <c r="B22" s="13" t="s">
        <v>25</v>
      </c>
      <c r="C22" s="21" t="s">
        <v>24</v>
      </c>
      <c r="D22" s="99"/>
      <c r="E22" t="e">
        <f>#REF!</f>
        <v>#REF!</v>
      </c>
    </row>
    <row r="23" spans="2:5" ht="18" customHeight="1" thickBot="1" x14ac:dyDescent="0.25">
      <c r="B23" s="13" t="s">
        <v>23</v>
      </c>
      <c r="C23" s="21" t="s">
        <v>24</v>
      </c>
      <c r="D23" s="99"/>
      <c r="E23" t="e">
        <f>#REF!</f>
        <v>#REF!</v>
      </c>
    </row>
    <row r="24" spans="2:5" ht="12.75" customHeight="1" thickBot="1" x14ac:dyDescent="0.25">
      <c r="B24" s="13" t="s">
        <v>26</v>
      </c>
      <c r="C24" s="21" t="s">
        <v>24</v>
      </c>
      <c r="D24" s="95"/>
      <c r="E24" t="e">
        <f>#REF!</f>
        <v>#REF!</v>
      </c>
    </row>
    <row r="25" spans="2:5" ht="15.75" customHeight="1" thickBot="1" x14ac:dyDescent="0.25">
      <c r="B25" s="13" t="s">
        <v>23</v>
      </c>
      <c r="C25" s="21" t="s">
        <v>24</v>
      </c>
      <c r="D25" s="100"/>
      <c r="E25" t="e">
        <f>#REF!</f>
        <v>#REF!</v>
      </c>
    </row>
    <row r="26" spans="2:5" ht="18" customHeight="1" thickBot="1" x14ac:dyDescent="0.25">
      <c r="B26" s="13" t="s">
        <v>23</v>
      </c>
      <c r="C26" s="21" t="s">
        <v>24</v>
      </c>
      <c r="D26" s="100"/>
      <c r="E26" t="e">
        <f>#REF!</f>
        <v>#REF!</v>
      </c>
    </row>
    <row r="27" spans="2:5" ht="18" customHeight="1" thickBot="1" x14ac:dyDescent="0.25">
      <c r="B27" s="13" t="s">
        <v>23</v>
      </c>
      <c r="C27" s="21" t="s">
        <v>24</v>
      </c>
      <c r="D27" s="100"/>
      <c r="E27" t="e">
        <f>#REF!</f>
        <v>#REF!</v>
      </c>
    </row>
    <row r="28" spans="2:5" ht="15.75" customHeight="1" thickBot="1" x14ac:dyDescent="0.25">
      <c r="B28" s="13" t="s">
        <v>23</v>
      </c>
      <c r="C28" s="21" t="s">
        <v>24</v>
      </c>
      <c r="D28" s="95"/>
      <c r="E28" t="e">
        <f>#REF!</f>
        <v>#REF!</v>
      </c>
    </row>
    <row r="29" spans="2:5" ht="12.75" customHeight="1" thickBot="1" x14ac:dyDescent="0.25">
      <c r="B29" s="13" t="s">
        <v>25</v>
      </c>
      <c r="C29" s="21" t="s">
        <v>24</v>
      </c>
      <c r="D29" s="95"/>
      <c r="E29" t="e">
        <f>#REF!</f>
        <v>#REF!</v>
      </c>
    </row>
    <row r="30" spans="2:5" ht="11.25" customHeight="1" thickBot="1" x14ac:dyDescent="0.25">
      <c r="B30" s="13" t="s">
        <v>25</v>
      </c>
      <c r="C30" s="21" t="s">
        <v>24</v>
      </c>
      <c r="D30" s="95"/>
      <c r="E30" t="e">
        <f>#REF!</f>
        <v>#REF!</v>
      </c>
    </row>
    <row r="31" spans="2:5" ht="16.5" customHeight="1" thickBot="1" x14ac:dyDescent="0.25">
      <c r="B31" s="13" t="s">
        <v>23</v>
      </c>
      <c r="C31" s="21" t="s">
        <v>24</v>
      </c>
      <c r="D31" s="97"/>
      <c r="E31" t="e">
        <f>#REF!</f>
        <v>#REF!</v>
      </c>
    </row>
    <row r="32" spans="2:5" ht="18" customHeight="1" thickBot="1" x14ac:dyDescent="0.25">
      <c r="B32" s="13" t="s">
        <v>23</v>
      </c>
      <c r="C32" s="21" t="s">
        <v>24</v>
      </c>
      <c r="D32" s="97"/>
      <c r="E32" t="e">
        <f>#REF!</f>
        <v>#REF!</v>
      </c>
    </row>
    <row r="33" spans="2:5" ht="13.5" customHeight="1" thickBot="1" x14ac:dyDescent="0.25">
      <c r="B33" s="13" t="s">
        <v>26</v>
      </c>
      <c r="C33" s="21" t="s">
        <v>24</v>
      </c>
      <c r="D33" s="90"/>
      <c r="E33" t="e">
        <f>#REF!</f>
        <v>#REF!</v>
      </c>
    </row>
    <row r="34" spans="2:5" ht="15" customHeight="1" thickBot="1" x14ac:dyDescent="0.25">
      <c r="B34" s="13" t="s">
        <v>23</v>
      </c>
      <c r="C34" s="21" t="s">
        <v>24</v>
      </c>
      <c r="D34" s="97"/>
      <c r="E34" t="e">
        <f>#REF!</f>
        <v>#REF!</v>
      </c>
    </row>
    <row r="35" spans="2:5" ht="13.5" customHeight="1" thickBot="1" x14ac:dyDescent="0.25">
      <c r="B35" s="13" t="s">
        <v>25</v>
      </c>
      <c r="C35" s="21" t="s">
        <v>24</v>
      </c>
      <c r="D35" s="97"/>
      <c r="E35" t="e">
        <f>#REF!</f>
        <v>#REF!</v>
      </c>
    </row>
    <row r="36" spans="2:5" ht="16.5" customHeight="1" thickBot="1" x14ac:dyDescent="0.25">
      <c r="B36" s="13" t="s">
        <v>23</v>
      </c>
      <c r="C36" s="21" t="s">
        <v>24</v>
      </c>
      <c r="D36" s="14"/>
      <c r="E36" t="e">
        <f>#REF!</f>
        <v>#REF!</v>
      </c>
    </row>
    <row r="37" spans="2:5" ht="15.75" customHeight="1" thickBot="1" x14ac:dyDescent="0.25">
      <c r="B37" s="13" t="s">
        <v>23</v>
      </c>
      <c r="C37" s="21" t="s">
        <v>24</v>
      </c>
      <c r="D37" s="14"/>
      <c r="E37" t="e">
        <f>#REF!</f>
        <v>#REF!</v>
      </c>
    </row>
    <row r="38" spans="2:5" ht="18" customHeight="1" thickBot="1" x14ac:dyDescent="0.25">
      <c r="B38" s="13" t="s">
        <v>23</v>
      </c>
      <c r="C38" s="21" t="s">
        <v>24</v>
      </c>
      <c r="D38" s="100"/>
      <c r="E38" t="e">
        <f>#REF!</f>
        <v>#REF!</v>
      </c>
    </row>
    <row r="39" spans="2:5" ht="15" thickBot="1" x14ac:dyDescent="0.25">
      <c r="B39" s="13" t="s">
        <v>26</v>
      </c>
      <c r="C39" s="21" t="s">
        <v>24</v>
      </c>
      <c r="D39" s="96"/>
      <c r="E39" t="e">
        <f>#REF!</f>
        <v>#REF!</v>
      </c>
    </row>
    <row r="40" spans="2:5" ht="15" thickBot="1" x14ac:dyDescent="0.25">
      <c r="B40" s="13" t="s">
        <v>25</v>
      </c>
      <c r="C40" s="21" t="s">
        <v>24</v>
      </c>
      <c r="D40" s="96"/>
      <c r="E40" t="e">
        <f>#REF!</f>
        <v>#REF!</v>
      </c>
    </row>
    <row r="41" spans="2:5" ht="15" thickBot="1" x14ac:dyDescent="0.25">
      <c r="B41" s="13" t="s">
        <v>25</v>
      </c>
      <c r="C41" s="21" t="s">
        <v>24</v>
      </c>
      <c r="D41" s="97"/>
      <c r="E41" t="e">
        <f>#REF!</f>
        <v>#REF!</v>
      </c>
    </row>
    <row r="42" spans="2:5" ht="17.25" customHeight="1" thickBot="1" x14ac:dyDescent="0.25">
      <c r="B42" s="13" t="s">
        <v>23</v>
      </c>
      <c r="C42" s="21" t="s">
        <v>24</v>
      </c>
      <c r="D42" s="97"/>
      <c r="E42" t="e">
        <f>#REF!</f>
        <v>#REF!</v>
      </c>
    </row>
    <row r="43" spans="2:5" ht="15" customHeight="1" thickBot="1" x14ac:dyDescent="0.25">
      <c r="B43" s="13" t="s">
        <v>23</v>
      </c>
      <c r="C43" s="21" t="s">
        <v>24</v>
      </c>
      <c r="D43" s="97"/>
    </row>
    <row r="44" spans="2:5" ht="18.75" customHeight="1" thickBot="1" x14ac:dyDescent="0.25">
      <c r="B44" s="91" t="s">
        <v>23</v>
      </c>
      <c r="C44" s="21" t="s">
        <v>24</v>
      </c>
      <c r="D44" s="97"/>
    </row>
    <row r="45" spans="2:5" ht="17.25" customHeight="1" thickBot="1" x14ac:dyDescent="0.25">
      <c r="B45" s="103" t="s">
        <v>23</v>
      </c>
      <c r="C45" s="92" t="s">
        <v>24</v>
      </c>
      <c r="D45" s="97"/>
    </row>
    <row r="46" spans="2:5" ht="12.75" customHeight="1" thickBot="1" x14ac:dyDescent="0.25">
      <c r="B46" s="104" t="s">
        <v>26</v>
      </c>
      <c r="C46" s="92" t="s">
        <v>24</v>
      </c>
      <c r="D46" s="90"/>
    </row>
    <row r="47" spans="2:5" ht="12.75" customHeight="1" thickBot="1" x14ac:dyDescent="0.25">
      <c r="B47" s="104" t="s">
        <v>25</v>
      </c>
      <c r="C47" s="92" t="s">
        <v>24</v>
      </c>
      <c r="D47" s="97"/>
    </row>
    <row r="48" spans="2:5" ht="13.5" customHeight="1" thickBot="1" x14ac:dyDescent="0.25">
      <c r="B48" s="104" t="s">
        <v>23</v>
      </c>
      <c r="C48" s="92" t="s">
        <v>24</v>
      </c>
      <c r="D48" s="14"/>
    </row>
    <row r="49" spans="2:15" ht="16.5" customHeight="1" thickBot="1" x14ac:dyDescent="0.25">
      <c r="B49" s="104" t="s">
        <v>23</v>
      </c>
      <c r="C49" s="92" t="s">
        <v>24</v>
      </c>
      <c r="D49" s="14"/>
    </row>
    <row r="50" spans="2:15" ht="12.75" customHeight="1" thickBot="1" x14ac:dyDescent="0.25">
      <c r="B50" s="104" t="s">
        <v>25</v>
      </c>
      <c r="C50" s="92" t="s">
        <v>24</v>
      </c>
      <c r="D50" s="96"/>
    </row>
    <row r="51" spans="2:15" ht="15.75" customHeight="1" thickBot="1" x14ac:dyDescent="0.25">
      <c r="B51" s="104" t="s">
        <v>23</v>
      </c>
      <c r="C51" s="92" t="s">
        <v>24</v>
      </c>
      <c r="D51" s="100"/>
    </row>
    <row r="52" spans="2:15" ht="15" thickBot="1" x14ac:dyDescent="0.25">
      <c r="B52" s="105" t="s">
        <v>27</v>
      </c>
      <c r="C52" s="93" t="s">
        <v>24</v>
      </c>
      <c r="D52" s="97"/>
    </row>
    <row r="53" spans="2:15" ht="15" thickBot="1" x14ac:dyDescent="0.25">
      <c r="B53" s="103" t="s">
        <v>28</v>
      </c>
      <c r="C53" s="106" t="s">
        <v>24</v>
      </c>
      <c r="D53" s="90"/>
    </row>
    <row r="54" spans="2:15" x14ac:dyDescent="0.2">
      <c r="B54" s="5"/>
      <c r="C54" s="6"/>
    </row>
    <row r="55" spans="2:15" ht="30" customHeight="1" x14ac:dyDescent="0.2">
      <c r="B55" s="5"/>
      <c r="C55" s="6"/>
      <c r="G55" s="208" t="s">
        <v>29</v>
      </c>
      <c r="H55" s="209"/>
      <c r="I55" s="209"/>
      <c r="J55" s="209"/>
      <c r="K55" s="209"/>
      <c r="L55" s="209"/>
      <c r="M55" s="209"/>
      <c r="N55" s="209"/>
      <c r="O55" s="210"/>
    </row>
    <row r="56" spans="2:15" ht="45" x14ac:dyDescent="0.2">
      <c r="E56" s="7"/>
      <c r="F56" s="89"/>
      <c r="G56" s="26"/>
      <c r="H56" s="27" t="s">
        <v>30</v>
      </c>
      <c r="I56" s="27" t="s">
        <v>31</v>
      </c>
      <c r="J56" s="27" t="s">
        <v>32</v>
      </c>
      <c r="K56" s="27" t="s">
        <v>33</v>
      </c>
      <c r="L56" s="27" t="s">
        <v>34</v>
      </c>
      <c r="M56" s="28" t="s">
        <v>35</v>
      </c>
      <c r="N56" s="27" t="s">
        <v>27</v>
      </c>
      <c r="O56" s="27" t="s">
        <v>16</v>
      </c>
    </row>
    <row r="57" spans="2:15" ht="16.5" customHeight="1" x14ac:dyDescent="0.2">
      <c r="E57" s="4" t="s">
        <v>36</v>
      </c>
      <c r="G57" s="29" t="s">
        <v>37</v>
      </c>
      <c r="H57" s="30">
        <v>20</v>
      </c>
      <c r="I57" s="31">
        <v>8</v>
      </c>
      <c r="J57" s="30">
        <v>8</v>
      </c>
      <c r="K57" s="30">
        <v>6</v>
      </c>
      <c r="L57" s="30">
        <v>4</v>
      </c>
      <c r="M57" s="18">
        <v>1</v>
      </c>
      <c r="N57" s="23">
        <v>1</v>
      </c>
      <c r="O57" s="24">
        <f>SUM(H57:N57)</f>
        <v>48</v>
      </c>
    </row>
    <row r="58" spans="2:15" ht="19.5" customHeight="1" x14ac:dyDescent="0.2">
      <c r="G58" s="29" t="s">
        <v>20</v>
      </c>
      <c r="H58" s="25">
        <v>0.42</v>
      </c>
      <c r="I58" s="24" t="s">
        <v>38</v>
      </c>
      <c r="J58" s="24" t="s">
        <v>38</v>
      </c>
      <c r="K58" s="24" t="s">
        <v>39</v>
      </c>
      <c r="L58" s="24" t="s">
        <v>40</v>
      </c>
      <c r="M58" s="24" t="s">
        <v>41</v>
      </c>
      <c r="N58" s="24" t="s">
        <v>41</v>
      </c>
      <c r="O58" s="25">
        <v>1</v>
      </c>
    </row>
  </sheetData>
  <mergeCells count="245">
    <mergeCell ref="B2:N2"/>
    <mergeCell ref="P2:Q2"/>
    <mergeCell ref="R2:S2"/>
    <mergeCell ref="T2:U2"/>
    <mergeCell ref="V2:W2"/>
    <mergeCell ref="X2:Y2"/>
    <mergeCell ref="AX2:AY2"/>
    <mergeCell ref="AZ2:BA2"/>
    <mergeCell ref="BB2:BC2"/>
    <mergeCell ref="AL2:AM2"/>
    <mergeCell ref="AN2:AO2"/>
    <mergeCell ref="AP2:AQ2"/>
    <mergeCell ref="Z2:AA2"/>
    <mergeCell ref="AB2:AC2"/>
    <mergeCell ref="AD2:AE2"/>
    <mergeCell ref="AF2:AG2"/>
    <mergeCell ref="AH2:AI2"/>
    <mergeCell ref="AJ2:AK2"/>
    <mergeCell ref="BD2:BE2"/>
    <mergeCell ref="BF2:BG2"/>
    <mergeCell ref="BH2:BI2"/>
    <mergeCell ref="AR2:AS2"/>
    <mergeCell ref="AT2:AU2"/>
    <mergeCell ref="AV2:AW2"/>
    <mergeCell ref="BV2:BW2"/>
    <mergeCell ref="BX2:BY2"/>
    <mergeCell ref="BZ2:CA2"/>
    <mergeCell ref="CB2:CC2"/>
    <mergeCell ref="CD2:CE2"/>
    <mergeCell ref="CF2:CG2"/>
    <mergeCell ref="BJ2:BK2"/>
    <mergeCell ref="BL2:BM2"/>
    <mergeCell ref="BN2:BO2"/>
    <mergeCell ref="BP2:BQ2"/>
    <mergeCell ref="BR2:BS2"/>
    <mergeCell ref="BT2:BU2"/>
    <mergeCell ref="CT2:CU2"/>
    <mergeCell ref="CV2:CW2"/>
    <mergeCell ref="CX2:CY2"/>
    <mergeCell ref="CZ2:DA2"/>
    <mergeCell ref="DB2:DC2"/>
    <mergeCell ref="DD2:DE2"/>
    <mergeCell ref="CH2:CI2"/>
    <mergeCell ref="CJ2:CK2"/>
    <mergeCell ref="CL2:CM2"/>
    <mergeCell ref="CN2:CO2"/>
    <mergeCell ref="CP2:CQ2"/>
    <mergeCell ref="CR2:CS2"/>
    <mergeCell ref="DR2:DS2"/>
    <mergeCell ref="DT2:DU2"/>
    <mergeCell ref="DV2:DW2"/>
    <mergeCell ref="DX2:DY2"/>
    <mergeCell ref="DZ2:EA2"/>
    <mergeCell ref="EB2:EC2"/>
    <mergeCell ref="DF2:DG2"/>
    <mergeCell ref="DH2:DI2"/>
    <mergeCell ref="DJ2:DK2"/>
    <mergeCell ref="DL2:DM2"/>
    <mergeCell ref="DN2:DO2"/>
    <mergeCell ref="DP2:DQ2"/>
    <mergeCell ref="EP2:EQ2"/>
    <mergeCell ref="ER2:ES2"/>
    <mergeCell ref="ET2:EU2"/>
    <mergeCell ref="EV2:EW2"/>
    <mergeCell ref="EX2:EY2"/>
    <mergeCell ref="EZ2:FA2"/>
    <mergeCell ref="ED2:EE2"/>
    <mergeCell ref="EF2:EG2"/>
    <mergeCell ref="EH2:EI2"/>
    <mergeCell ref="EJ2:EK2"/>
    <mergeCell ref="EL2:EM2"/>
    <mergeCell ref="EN2:EO2"/>
    <mergeCell ref="FN2:FO2"/>
    <mergeCell ref="FP2:FQ2"/>
    <mergeCell ref="FR2:FS2"/>
    <mergeCell ref="FT2:FU2"/>
    <mergeCell ref="FV2:FW2"/>
    <mergeCell ref="FX2:FY2"/>
    <mergeCell ref="FB2:FC2"/>
    <mergeCell ref="FD2:FE2"/>
    <mergeCell ref="FF2:FG2"/>
    <mergeCell ref="FH2:FI2"/>
    <mergeCell ref="FJ2:FK2"/>
    <mergeCell ref="FL2:FM2"/>
    <mergeCell ref="GL2:GM2"/>
    <mergeCell ref="GN2:GO2"/>
    <mergeCell ref="GP2:GQ2"/>
    <mergeCell ref="GR2:GS2"/>
    <mergeCell ref="GT2:GU2"/>
    <mergeCell ref="GV2:GW2"/>
    <mergeCell ref="FZ2:GA2"/>
    <mergeCell ref="GB2:GC2"/>
    <mergeCell ref="GD2:GE2"/>
    <mergeCell ref="GF2:GG2"/>
    <mergeCell ref="GH2:GI2"/>
    <mergeCell ref="GJ2:GK2"/>
    <mergeCell ref="HJ2:HK2"/>
    <mergeCell ref="HL2:HM2"/>
    <mergeCell ref="HN2:HO2"/>
    <mergeCell ref="HP2:HQ2"/>
    <mergeCell ref="HR2:HS2"/>
    <mergeCell ref="HT2:HU2"/>
    <mergeCell ref="GX2:GY2"/>
    <mergeCell ref="GZ2:HA2"/>
    <mergeCell ref="HB2:HC2"/>
    <mergeCell ref="HD2:HE2"/>
    <mergeCell ref="HF2:HG2"/>
    <mergeCell ref="HH2:HI2"/>
    <mergeCell ref="IT2:IU2"/>
    <mergeCell ref="IV2:IW2"/>
    <mergeCell ref="IH2:II2"/>
    <mergeCell ref="IJ2:IK2"/>
    <mergeCell ref="IL2:IM2"/>
    <mergeCell ref="IN2:IO2"/>
    <mergeCell ref="IP2:IQ2"/>
    <mergeCell ref="IR2:IS2"/>
    <mergeCell ref="HV2:HW2"/>
    <mergeCell ref="HX2:HY2"/>
    <mergeCell ref="HZ2:IA2"/>
    <mergeCell ref="IB2:IC2"/>
    <mergeCell ref="ID2:IE2"/>
    <mergeCell ref="IF2:IG2"/>
    <mergeCell ref="B3:N3"/>
    <mergeCell ref="P3:Q3"/>
    <mergeCell ref="R3:S3"/>
    <mergeCell ref="T3:U3"/>
    <mergeCell ref="V3:W3"/>
    <mergeCell ref="X3:Y3"/>
    <mergeCell ref="AL3:AM3"/>
    <mergeCell ref="AN3:AO3"/>
    <mergeCell ref="AP3:AQ3"/>
    <mergeCell ref="AR3:AS3"/>
    <mergeCell ref="AT3:AU3"/>
    <mergeCell ref="AV3:AW3"/>
    <mergeCell ref="Z3:AA3"/>
    <mergeCell ref="AB3:AC3"/>
    <mergeCell ref="AD3:AE3"/>
    <mergeCell ref="AF3:AG3"/>
    <mergeCell ref="AH3:AI3"/>
    <mergeCell ref="AJ3:AK3"/>
    <mergeCell ref="BJ3:BK3"/>
    <mergeCell ref="BL3:BM3"/>
    <mergeCell ref="BN3:BO3"/>
    <mergeCell ref="BP3:BQ3"/>
    <mergeCell ref="BR3:BS3"/>
    <mergeCell ref="BT3:BU3"/>
    <mergeCell ref="AX3:AY3"/>
    <mergeCell ref="AZ3:BA3"/>
    <mergeCell ref="BB3:BC3"/>
    <mergeCell ref="BD3:BE3"/>
    <mergeCell ref="BF3:BG3"/>
    <mergeCell ref="BH3:BI3"/>
    <mergeCell ref="CH3:CI3"/>
    <mergeCell ref="CJ3:CK3"/>
    <mergeCell ref="CL3:CM3"/>
    <mergeCell ref="CN3:CO3"/>
    <mergeCell ref="CP3:CQ3"/>
    <mergeCell ref="CR3:CS3"/>
    <mergeCell ref="BV3:BW3"/>
    <mergeCell ref="BX3:BY3"/>
    <mergeCell ref="BZ3:CA3"/>
    <mergeCell ref="CB3:CC3"/>
    <mergeCell ref="CD3:CE3"/>
    <mergeCell ref="CF3:CG3"/>
    <mergeCell ref="DF3:DG3"/>
    <mergeCell ref="DH3:DI3"/>
    <mergeCell ref="DJ3:DK3"/>
    <mergeCell ref="DL3:DM3"/>
    <mergeCell ref="DN3:DO3"/>
    <mergeCell ref="DP3:DQ3"/>
    <mergeCell ref="CT3:CU3"/>
    <mergeCell ref="CV3:CW3"/>
    <mergeCell ref="CX3:CY3"/>
    <mergeCell ref="CZ3:DA3"/>
    <mergeCell ref="DB3:DC3"/>
    <mergeCell ref="DD3:DE3"/>
    <mergeCell ref="ED3:EE3"/>
    <mergeCell ref="EF3:EG3"/>
    <mergeCell ref="EH3:EI3"/>
    <mergeCell ref="EJ3:EK3"/>
    <mergeCell ref="EL3:EM3"/>
    <mergeCell ref="EN3:EO3"/>
    <mergeCell ref="DR3:DS3"/>
    <mergeCell ref="DT3:DU3"/>
    <mergeCell ref="DV3:DW3"/>
    <mergeCell ref="DX3:DY3"/>
    <mergeCell ref="DZ3:EA3"/>
    <mergeCell ref="EB3:EC3"/>
    <mergeCell ref="FB3:FC3"/>
    <mergeCell ref="FD3:FE3"/>
    <mergeCell ref="FF3:FG3"/>
    <mergeCell ref="FH3:FI3"/>
    <mergeCell ref="FJ3:FK3"/>
    <mergeCell ref="FL3:FM3"/>
    <mergeCell ref="EP3:EQ3"/>
    <mergeCell ref="ER3:ES3"/>
    <mergeCell ref="ET3:EU3"/>
    <mergeCell ref="EV3:EW3"/>
    <mergeCell ref="EX3:EY3"/>
    <mergeCell ref="EZ3:FA3"/>
    <mergeCell ref="FZ3:GA3"/>
    <mergeCell ref="GB3:GC3"/>
    <mergeCell ref="GD3:GE3"/>
    <mergeCell ref="GF3:GG3"/>
    <mergeCell ref="GH3:GI3"/>
    <mergeCell ref="GJ3:GK3"/>
    <mergeCell ref="FN3:FO3"/>
    <mergeCell ref="FP3:FQ3"/>
    <mergeCell ref="FR3:FS3"/>
    <mergeCell ref="FT3:FU3"/>
    <mergeCell ref="FV3:FW3"/>
    <mergeCell ref="FX3:FY3"/>
    <mergeCell ref="HD3:HE3"/>
    <mergeCell ref="HF3:HG3"/>
    <mergeCell ref="HH3:HI3"/>
    <mergeCell ref="GL3:GM3"/>
    <mergeCell ref="GN3:GO3"/>
    <mergeCell ref="GP3:GQ3"/>
    <mergeCell ref="GR3:GS3"/>
    <mergeCell ref="GT3:GU3"/>
    <mergeCell ref="GV3:GW3"/>
    <mergeCell ref="G55:O55"/>
    <mergeCell ref="IT3:IU3"/>
    <mergeCell ref="IV3:IW3"/>
    <mergeCell ref="IH3:II3"/>
    <mergeCell ref="IJ3:IK3"/>
    <mergeCell ref="IL3:IM3"/>
    <mergeCell ref="IN3:IO3"/>
    <mergeCell ref="IP3:IQ3"/>
    <mergeCell ref="IR3:IS3"/>
    <mergeCell ref="HV3:HW3"/>
    <mergeCell ref="HX3:HY3"/>
    <mergeCell ref="HZ3:IA3"/>
    <mergeCell ref="IB3:IC3"/>
    <mergeCell ref="ID3:IE3"/>
    <mergeCell ref="IF3:IG3"/>
    <mergeCell ref="HJ3:HK3"/>
    <mergeCell ref="HL3:HM3"/>
    <mergeCell ref="HN3:HO3"/>
    <mergeCell ref="HP3:HQ3"/>
    <mergeCell ref="HR3:HS3"/>
    <mergeCell ref="HT3:HU3"/>
    <mergeCell ref="GX3:GY3"/>
    <mergeCell ref="GZ3:HA3"/>
    <mergeCell ref="HB3:HC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96"/>
  <sheetViews>
    <sheetView workbookViewId="0">
      <selection activeCell="K13" sqref="K13"/>
    </sheetView>
  </sheetViews>
  <sheetFormatPr baseColWidth="10" defaultColWidth="11" defaultRowHeight="14.25" x14ac:dyDescent="0.2"/>
  <cols>
    <col min="1" max="1" width="25.75" customWidth="1"/>
    <col min="2" max="2" width="25" customWidth="1"/>
    <col min="3" max="3" width="0" hidden="1" customWidth="1"/>
    <col min="4" max="4" width="6.75" hidden="1" customWidth="1"/>
    <col min="5" max="5" width="7.625" customWidth="1"/>
    <col min="6" max="6" width="13.375" customWidth="1"/>
    <col min="7" max="7" width="13.625" customWidth="1"/>
    <col min="8" max="8" width="14" customWidth="1"/>
    <col min="9" max="9" width="12.375" customWidth="1"/>
    <col min="10" max="10" width="12.125" customWidth="1"/>
    <col min="11" max="11" width="12" customWidth="1"/>
  </cols>
  <sheetData>
    <row r="2" spans="1:256" ht="21.75" x14ac:dyDescent="0.45">
      <c r="A2" s="214" t="s">
        <v>42</v>
      </c>
      <c r="B2" s="215"/>
      <c r="C2" s="215"/>
      <c r="D2" s="215"/>
      <c r="E2" s="215"/>
      <c r="F2" s="215"/>
      <c r="G2" s="215"/>
      <c r="H2" s="215"/>
      <c r="I2" s="215"/>
      <c r="J2" s="215"/>
      <c r="K2" s="215"/>
      <c r="L2" s="215"/>
      <c r="M2" s="215"/>
      <c r="N2" s="3"/>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D2" s="212"/>
      <c r="BE2" s="212"/>
      <c r="BF2" s="212"/>
      <c r="BG2" s="212"/>
      <c r="BH2" s="212"/>
      <c r="BI2" s="212"/>
      <c r="BJ2" s="212"/>
      <c r="BK2" s="212"/>
      <c r="BL2" s="212"/>
      <c r="BM2" s="212"/>
      <c r="BN2" s="212"/>
      <c r="BO2" s="212"/>
      <c r="BP2" s="212"/>
      <c r="BQ2" s="212"/>
      <c r="BR2" s="212"/>
      <c r="BS2" s="212"/>
      <c r="BT2" s="212"/>
      <c r="BU2" s="212"/>
      <c r="BV2" s="212"/>
      <c r="BW2" s="212"/>
      <c r="BX2" s="212"/>
      <c r="BY2" s="212"/>
      <c r="BZ2" s="212"/>
      <c r="CA2" s="212"/>
      <c r="CB2" s="212"/>
      <c r="CC2" s="212"/>
      <c r="CD2" s="212"/>
      <c r="CE2" s="212"/>
      <c r="CF2" s="212"/>
      <c r="CG2" s="212"/>
      <c r="CH2" s="212"/>
      <c r="CI2" s="212"/>
      <c r="CJ2" s="212"/>
      <c r="CK2" s="212"/>
      <c r="CL2" s="212"/>
      <c r="CM2" s="212"/>
      <c r="CN2" s="212"/>
      <c r="CO2" s="212"/>
      <c r="CP2" s="212"/>
      <c r="CQ2" s="212"/>
      <c r="CR2" s="212"/>
      <c r="CS2" s="212"/>
      <c r="CT2" s="212"/>
      <c r="CU2" s="212"/>
      <c r="CV2" s="212"/>
      <c r="CW2" s="212"/>
      <c r="CX2" s="212"/>
      <c r="CY2" s="212"/>
      <c r="CZ2" s="212"/>
      <c r="DA2" s="212"/>
      <c r="DB2" s="212"/>
      <c r="DC2" s="212"/>
      <c r="DD2" s="212"/>
      <c r="DE2" s="212"/>
      <c r="DF2" s="212"/>
      <c r="DG2" s="212"/>
      <c r="DH2" s="212"/>
      <c r="DI2" s="212"/>
      <c r="DJ2" s="212"/>
      <c r="DK2" s="212"/>
      <c r="DL2" s="212"/>
      <c r="DM2" s="212"/>
      <c r="DN2" s="212"/>
      <c r="DO2" s="212"/>
      <c r="DP2" s="212"/>
      <c r="DQ2" s="212"/>
      <c r="DR2" s="212"/>
      <c r="DS2" s="212"/>
      <c r="DT2" s="212"/>
      <c r="DU2" s="212"/>
      <c r="DV2" s="212"/>
      <c r="DW2" s="212"/>
      <c r="DX2" s="212"/>
      <c r="DY2" s="212"/>
      <c r="DZ2" s="212"/>
      <c r="EA2" s="212"/>
      <c r="EB2" s="212"/>
      <c r="EC2" s="212"/>
      <c r="ED2" s="212"/>
      <c r="EE2" s="212"/>
      <c r="EF2" s="212"/>
      <c r="EG2" s="212"/>
      <c r="EH2" s="212"/>
      <c r="EI2" s="212"/>
      <c r="EJ2" s="212"/>
      <c r="EK2" s="212"/>
      <c r="EL2" s="212"/>
      <c r="EM2" s="212"/>
      <c r="EN2" s="212"/>
      <c r="EO2" s="212"/>
      <c r="EP2" s="212"/>
      <c r="EQ2" s="212"/>
      <c r="ER2" s="212"/>
      <c r="ES2" s="212"/>
      <c r="ET2" s="212"/>
      <c r="EU2" s="212"/>
      <c r="EV2" s="212"/>
      <c r="EW2" s="212"/>
      <c r="EX2" s="212"/>
      <c r="EY2" s="212"/>
      <c r="EZ2" s="212"/>
      <c r="FA2" s="212"/>
      <c r="FB2" s="212"/>
      <c r="FC2" s="212"/>
      <c r="FD2" s="212"/>
      <c r="FE2" s="212"/>
      <c r="FF2" s="212"/>
      <c r="FG2" s="212"/>
      <c r="FH2" s="212"/>
      <c r="FI2" s="212"/>
      <c r="FJ2" s="212"/>
      <c r="FK2" s="212"/>
      <c r="FL2" s="212"/>
      <c r="FM2" s="212"/>
      <c r="FN2" s="212"/>
      <c r="FO2" s="212"/>
      <c r="FP2" s="212"/>
      <c r="FQ2" s="212"/>
      <c r="FR2" s="212"/>
      <c r="FS2" s="212"/>
      <c r="FT2" s="212"/>
      <c r="FU2" s="212"/>
      <c r="FV2" s="212"/>
      <c r="FW2" s="212"/>
      <c r="FX2" s="212"/>
      <c r="FY2" s="212"/>
      <c r="FZ2" s="212"/>
      <c r="GA2" s="212"/>
      <c r="GB2" s="212"/>
      <c r="GC2" s="212"/>
      <c r="GD2" s="212"/>
      <c r="GE2" s="212"/>
      <c r="GF2" s="212"/>
      <c r="GG2" s="212"/>
      <c r="GH2" s="212"/>
      <c r="GI2" s="212"/>
      <c r="GJ2" s="212"/>
      <c r="GK2" s="212"/>
      <c r="GL2" s="212"/>
      <c r="GM2" s="212"/>
      <c r="GN2" s="212"/>
      <c r="GO2" s="212"/>
      <c r="GP2" s="212"/>
      <c r="GQ2" s="212"/>
      <c r="GR2" s="212"/>
      <c r="GS2" s="212"/>
      <c r="GT2" s="212"/>
      <c r="GU2" s="212"/>
      <c r="GV2" s="212"/>
      <c r="GW2" s="212"/>
      <c r="GX2" s="212"/>
      <c r="GY2" s="212"/>
      <c r="GZ2" s="212"/>
      <c r="HA2" s="212"/>
      <c r="HB2" s="212"/>
      <c r="HC2" s="212"/>
      <c r="HD2" s="212"/>
      <c r="HE2" s="212"/>
      <c r="HF2" s="212"/>
      <c r="HG2" s="212"/>
      <c r="HH2" s="212"/>
      <c r="HI2" s="212"/>
      <c r="HJ2" s="212"/>
      <c r="HK2" s="212"/>
      <c r="HL2" s="212"/>
      <c r="HM2" s="212"/>
      <c r="HN2" s="212"/>
      <c r="HO2" s="212"/>
      <c r="HP2" s="212"/>
      <c r="HQ2" s="212"/>
      <c r="HR2" s="212"/>
      <c r="HS2" s="212"/>
      <c r="HT2" s="212"/>
      <c r="HU2" s="212"/>
      <c r="HV2" s="212"/>
      <c r="HW2" s="212"/>
      <c r="HX2" s="212"/>
      <c r="HY2" s="212"/>
      <c r="HZ2" s="212"/>
      <c r="IA2" s="212"/>
      <c r="IB2" s="212"/>
      <c r="IC2" s="212"/>
      <c r="ID2" s="212"/>
      <c r="IE2" s="212"/>
      <c r="IF2" s="212"/>
      <c r="IG2" s="212"/>
      <c r="IH2" s="212"/>
      <c r="II2" s="212"/>
      <c r="IJ2" s="212"/>
      <c r="IK2" s="212"/>
      <c r="IL2" s="212"/>
      <c r="IM2" s="212"/>
      <c r="IN2" s="212"/>
      <c r="IO2" s="212"/>
      <c r="IP2" s="212"/>
      <c r="IQ2" s="212"/>
      <c r="IR2" s="212"/>
      <c r="IS2" s="212"/>
      <c r="IT2" s="212"/>
      <c r="IU2" s="212"/>
      <c r="IV2" s="212"/>
    </row>
    <row r="3" spans="1:256" ht="21.75" x14ac:dyDescent="0.45">
      <c r="A3" s="219" t="s">
        <v>43</v>
      </c>
      <c r="B3" s="213"/>
      <c r="C3" s="213"/>
      <c r="D3" s="213"/>
      <c r="E3" s="213"/>
      <c r="F3" s="213"/>
      <c r="G3" s="213"/>
      <c r="H3" s="213"/>
      <c r="I3" s="213"/>
      <c r="J3" s="213"/>
      <c r="K3" s="213"/>
      <c r="L3" s="213"/>
      <c r="M3" s="213"/>
      <c r="N3" s="3"/>
      <c r="O3" s="211"/>
      <c r="P3" s="212"/>
      <c r="Q3" s="211"/>
      <c r="R3" s="212"/>
      <c r="S3" s="211"/>
      <c r="T3" s="212"/>
      <c r="U3" s="211"/>
      <c r="V3" s="212"/>
      <c r="W3" s="211"/>
      <c r="X3" s="212"/>
      <c r="Y3" s="211"/>
      <c r="Z3" s="212"/>
      <c r="AA3" s="211"/>
      <c r="AB3" s="212"/>
      <c r="AC3" s="211"/>
      <c r="AD3" s="212"/>
      <c r="AE3" s="211"/>
      <c r="AF3" s="212"/>
      <c r="AG3" s="211"/>
      <c r="AH3" s="212"/>
      <c r="AI3" s="211"/>
      <c r="AJ3" s="212"/>
      <c r="AK3" s="211"/>
      <c r="AL3" s="212"/>
      <c r="AM3" s="211"/>
      <c r="AN3" s="212"/>
      <c r="AO3" s="211"/>
      <c r="AP3" s="212"/>
      <c r="AQ3" s="211"/>
      <c r="AR3" s="212"/>
      <c r="AS3" s="211"/>
      <c r="AT3" s="212"/>
      <c r="AU3" s="211"/>
      <c r="AV3" s="212"/>
      <c r="AW3" s="211"/>
      <c r="AX3" s="212"/>
      <c r="AY3" s="211"/>
      <c r="AZ3" s="212"/>
      <c r="BA3" s="211"/>
      <c r="BB3" s="212"/>
      <c r="BC3" s="211"/>
      <c r="BD3" s="212"/>
      <c r="BE3" s="211"/>
      <c r="BF3" s="212"/>
      <c r="BG3" s="211"/>
      <c r="BH3" s="212"/>
      <c r="BI3" s="211"/>
      <c r="BJ3" s="212"/>
      <c r="BK3" s="211"/>
      <c r="BL3" s="212"/>
      <c r="BM3" s="211"/>
      <c r="BN3" s="212"/>
      <c r="BO3" s="211"/>
      <c r="BP3" s="212"/>
      <c r="BQ3" s="211"/>
      <c r="BR3" s="212"/>
      <c r="BS3" s="211"/>
      <c r="BT3" s="212"/>
      <c r="BU3" s="211"/>
      <c r="BV3" s="212"/>
      <c r="BW3" s="211"/>
      <c r="BX3" s="212"/>
      <c r="BY3" s="211"/>
      <c r="BZ3" s="212"/>
      <c r="CA3" s="211"/>
      <c r="CB3" s="212"/>
      <c r="CC3" s="211"/>
      <c r="CD3" s="212"/>
      <c r="CE3" s="211"/>
      <c r="CF3" s="212"/>
      <c r="CG3" s="211"/>
      <c r="CH3" s="212"/>
      <c r="CI3" s="211"/>
      <c r="CJ3" s="212"/>
      <c r="CK3" s="211"/>
      <c r="CL3" s="212"/>
      <c r="CM3" s="211"/>
      <c r="CN3" s="212"/>
      <c r="CO3" s="211"/>
      <c r="CP3" s="212"/>
      <c r="CQ3" s="211"/>
      <c r="CR3" s="212"/>
      <c r="CS3" s="211"/>
      <c r="CT3" s="212"/>
      <c r="CU3" s="211"/>
      <c r="CV3" s="212"/>
      <c r="CW3" s="211"/>
      <c r="CX3" s="212"/>
      <c r="CY3" s="211"/>
      <c r="CZ3" s="212"/>
      <c r="DA3" s="211"/>
      <c r="DB3" s="212"/>
      <c r="DC3" s="211"/>
      <c r="DD3" s="212"/>
      <c r="DE3" s="211"/>
      <c r="DF3" s="212"/>
      <c r="DG3" s="211"/>
      <c r="DH3" s="212"/>
      <c r="DI3" s="211"/>
      <c r="DJ3" s="212"/>
      <c r="DK3" s="211"/>
      <c r="DL3" s="212"/>
      <c r="DM3" s="211"/>
      <c r="DN3" s="212"/>
      <c r="DO3" s="211"/>
      <c r="DP3" s="212"/>
      <c r="DQ3" s="211"/>
      <c r="DR3" s="212"/>
      <c r="DS3" s="211"/>
      <c r="DT3" s="212"/>
      <c r="DU3" s="211"/>
      <c r="DV3" s="212"/>
      <c r="DW3" s="211"/>
      <c r="DX3" s="212"/>
      <c r="DY3" s="211"/>
      <c r="DZ3" s="212"/>
      <c r="EA3" s="211"/>
      <c r="EB3" s="212"/>
      <c r="EC3" s="211"/>
      <c r="ED3" s="212"/>
      <c r="EE3" s="211"/>
      <c r="EF3" s="212"/>
      <c r="EG3" s="211"/>
      <c r="EH3" s="212"/>
      <c r="EI3" s="211"/>
      <c r="EJ3" s="212"/>
      <c r="EK3" s="211"/>
      <c r="EL3" s="212"/>
      <c r="EM3" s="211"/>
      <c r="EN3" s="212"/>
      <c r="EO3" s="211"/>
      <c r="EP3" s="212"/>
      <c r="EQ3" s="211"/>
      <c r="ER3" s="212"/>
      <c r="ES3" s="211"/>
      <c r="ET3" s="212"/>
      <c r="EU3" s="211"/>
      <c r="EV3" s="212"/>
      <c r="EW3" s="211"/>
      <c r="EX3" s="212"/>
      <c r="EY3" s="211"/>
      <c r="EZ3" s="212"/>
      <c r="FA3" s="211"/>
      <c r="FB3" s="212"/>
      <c r="FC3" s="211"/>
      <c r="FD3" s="212"/>
      <c r="FE3" s="211"/>
      <c r="FF3" s="212"/>
      <c r="FG3" s="211"/>
      <c r="FH3" s="212"/>
      <c r="FI3" s="211"/>
      <c r="FJ3" s="212"/>
      <c r="FK3" s="211"/>
      <c r="FL3" s="212"/>
      <c r="FM3" s="211"/>
      <c r="FN3" s="212"/>
      <c r="FO3" s="211"/>
      <c r="FP3" s="212"/>
      <c r="FQ3" s="211"/>
      <c r="FR3" s="212"/>
      <c r="FS3" s="211"/>
      <c r="FT3" s="212"/>
      <c r="FU3" s="211"/>
      <c r="FV3" s="212"/>
      <c r="FW3" s="211"/>
      <c r="FX3" s="212"/>
      <c r="FY3" s="211"/>
      <c r="FZ3" s="212"/>
      <c r="GA3" s="211"/>
      <c r="GB3" s="212"/>
      <c r="GC3" s="211"/>
      <c r="GD3" s="212"/>
      <c r="GE3" s="211"/>
      <c r="GF3" s="212"/>
      <c r="GG3" s="211"/>
      <c r="GH3" s="212"/>
      <c r="GI3" s="211"/>
      <c r="GJ3" s="212"/>
      <c r="GK3" s="211"/>
      <c r="GL3" s="212"/>
      <c r="GM3" s="211"/>
      <c r="GN3" s="212"/>
      <c r="GO3" s="211"/>
      <c r="GP3" s="212"/>
      <c r="GQ3" s="211"/>
      <c r="GR3" s="212"/>
      <c r="GS3" s="211"/>
      <c r="GT3" s="212"/>
      <c r="GU3" s="211"/>
      <c r="GV3" s="212"/>
      <c r="GW3" s="211"/>
      <c r="GX3" s="212"/>
      <c r="GY3" s="211"/>
      <c r="GZ3" s="212"/>
      <c r="HA3" s="211"/>
      <c r="HB3" s="212"/>
      <c r="HC3" s="211"/>
      <c r="HD3" s="212"/>
      <c r="HE3" s="211"/>
      <c r="HF3" s="212"/>
      <c r="HG3" s="211"/>
      <c r="HH3" s="212"/>
      <c r="HI3" s="211"/>
      <c r="HJ3" s="212"/>
      <c r="HK3" s="211"/>
      <c r="HL3" s="212"/>
      <c r="HM3" s="211"/>
      <c r="HN3" s="212"/>
      <c r="HO3" s="211"/>
      <c r="HP3" s="212"/>
      <c r="HQ3" s="211"/>
      <c r="HR3" s="212"/>
      <c r="HS3" s="211"/>
      <c r="HT3" s="212"/>
      <c r="HU3" s="211"/>
      <c r="HV3" s="212"/>
      <c r="HW3" s="211"/>
      <c r="HX3" s="212"/>
      <c r="HY3" s="211"/>
      <c r="HZ3" s="212"/>
      <c r="IA3" s="211"/>
      <c r="IB3" s="212"/>
      <c r="IC3" s="211"/>
      <c r="ID3" s="212"/>
      <c r="IE3" s="211"/>
      <c r="IF3" s="212"/>
      <c r="IG3" s="211"/>
      <c r="IH3" s="212"/>
      <c r="II3" s="211"/>
      <c r="IJ3" s="212"/>
      <c r="IK3" s="211"/>
      <c r="IL3" s="212"/>
      <c r="IM3" s="211"/>
      <c r="IN3" s="212"/>
      <c r="IO3" s="211"/>
      <c r="IP3" s="212"/>
      <c r="IQ3" s="211"/>
      <c r="IR3" s="212"/>
      <c r="IS3" s="211"/>
      <c r="IT3" s="212"/>
      <c r="IU3" s="211"/>
      <c r="IV3" s="212"/>
    </row>
    <row r="5" spans="1:256" ht="60" customHeight="1" thickBot="1" x14ac:dyDescent="0.25">
      <c r="A5" s="15" t="s">
        <v>1</v>
      </c>
      <c r="B5" s="15" t="s">
        <v>13</v>
      </c>
      <c r="C5" t="e">
        <f>#REF!</f>
        <v>#REF!</v>
      </c>
      <c r="D5" t="e">
        <f>#REF!</f>
        <v>#REF!</v>
      </c>
      <c r="F5" s="63"/>
      <c r="G5" s="65" t="s">
        <v>14</v>
      </c>
      <c r="H5" s="65" t="s">
        <v>15</v>
      </c>
      <c r="I5" s="65" t="s">
        <v>3</v>
      </c>
      <c r="J5" s="64" t="s">
        <v>7</v>
      </c>
      <c r="K5" s="65" t="s">
        <v>16</v>
      </c>
    </row>
    <row r="6" spans="1:256" ht="26.25" thickBot="1" x14ac:dyDescent="0.25">
      <c r="A6" s="9" t="s">
        <v>44</v>
      </c>
      <c r="B6" s="12" t="s">
        <v>18</v>
      </c>
      <c r="C6" t="e">
        <f>#REF!</f>
        <v>#REF!</v>
      </c>
      <c r="D6" t="e">
        <f>#REF!</f>
        <v>#REF!</v>
      </c>
      <c r="F6" s="64" t="s">
        <v>19</v>
      </c>
      <c r="G6" s="63">
        <v>14</v>
      </c>
      <c r="H6" s="63">
        <v>13</v>
      </c>
      <c r="I6" s="63">
        <v>54</v>
      </c>
      <c r="J6" s="24">
        <v>5</v>
      </c>
      <c r="K6" s="24">
        <f>SUM(G6:J6)</f>
        <v>86</v>
      </c>
    </row>
    <row r="7" spans="1:256" ht="24.75" customHeight="1" thickBot="1" x14ac:dyDescent="0.25">
      <c r="A7" s="9" t="s">
        <v>44</v>
      </c>
      <c r="B7" s="12" t="s">
        <v>18</v>
      </c>
      <c r="C7" t="e">
        <f>#REF!</f>
        <v>#REF!</v>
      </c>
      <c r="D7" t="e">
        <f>#REF!</f>
        <v>#REF!</v>
      </c>
      <c r="F7" s="64" t="s">
        <v>20</v>
      </c>
      <c r="G7" s="66">
        <v>0.16</v>
      </c>
      <c r="H7" s="66">
        <v>0.15</v>
      </c>
      <c r="I7" s="66">
        <v>0.63</v>
      </c>
      <c r="J7" s="66">
        <v>0.06</v>
      </c>
      <c r="K7" s="25">
        <v>1</v>
      </c>
    </row>
    <row r="8" spans="1:256" ht="15" thickBot="1" x14ac:dyDescent="0.25">
      <c r="A8" s="9" t="s">
        <v>44</v>
      </c>
      <c r="B8" s="12" t="s">
        <v>18</v>
      </c>
      <c r="C8" t="e">
        <f>#REF!</f>
        <v>#REF!</v>
      </c>
      <c r="D8" t="e">
        <f>#REF!</f>
        <v>#REF!</v>
      </c>
    </row>
    <row r="9" spans="1:256" ht="15" thickBot="1" x14ac:dyDescent="0.25">
      <c r="A9" s="9" t="s">
        <v>44</v>
      </c>
      <c r="B9" s="12" t="s">
        <v>18</v>
      </c>
      <c r="C9" t="e">
        <f>#REF!</f>
        <v>#REF!</v>
      </c>
      <c r="D9" t="e">
        <f>#REF!</f>
        <v>#REF!</v>
      </c>
    </row>
    <row r="10" spans="1:256" ht="15" thickBot="1" x14ac:dyDescent="0.25">
      <c r="A10" s="9" t="s">
        <v>44</v>
      </c>
      <c r="B10" s="12" t="s">
        <v>18</v>
      </c>
      <c r="C10" t="e">
        <f>#REF!</f>
        <v>#REF!</v>
      </c>
      <c r="D10" t="e">
        <f>#REF!</f>
        <v>#REF!</v>
      </c>
    </row>
    <row r="11" spans="1:256" ht="15" thickBot="1" x14ac:dyDescent="0.25">
      <c r="A11" s="9" t="s">
        <v>44</v>
      </c>
      <c r="B11" s="12" t="s">
        <v>18</v>
      </c>
      <c r="C11" t="e">
        <f>#REF!</f>
        <v>#REF!</v>
      </c>
      <c r="D11" t="e">
        <f>#REF!</f>
        <v>#REF!</v>
      </c>
    </row>
    <row r="12" spans="1:256" ht="15" thickBot="1" x14ac:dyDescent="0.25">
      <c r="A12" s="9" t="s">
        <v>44</v>
      </c>
      <c r="B12" s="12" t="s">
        <v>18</v>
      </c>
      <c r="C12" t="e">
        <f>#REF!</f>
        <v>#REF!</v>
      </c>
      <c r="D12" t="e">
        <f>#REF!</f>
        <v>#REF!</v>
      </c>
    </row>
    <row r="13" spans="1:256" ht="15" thickBot="1" x14ac:dyDescent="0.25">
      <c r="A13" s="9" t="s">
        <v>44</v>
      </c>
      <c r="B13" s="12" t="s">
        <v>18</v>
      </c>
      <c r="C13" t="e">
        <f>#REF!</f>
        <v>#REF!</v>
      </c>
      <c r="D13" t="e">
        <f>#REF!</f>
        <v>#REF!</v>
      </c>
    </row>
    <row r="14" spans="1:256" ht="15" thickBot="1" x14ac:dyDescent="0.25">
      <c r="A14" s="9" t="s">
        <v>44</v>
      </c>
      <c r="B14" s="12" t="s">
        <v>18</v>
      </c>
      <c r="C14" t="e">
        <f>#REF!</f>
        <v>#REF!</v>
      </c>
      <c r="D14" t="e">
        <f>#REF!</f>
        <v>#REF!</v>
      </c>
    </row>
    <row r="15" spans="1:256" ht="15" thickBot="1" x14ac:dyDescent="0.25">
      <c r="A15" s="9" t="s">
        <v>44</v>
      </c>
      <c r="B15" s="12" t="s">
        <v>18</v>
      </c>
      <c r="C15" t="e">
        <f>#REF!</f>
        <v>#REF!</v>
      </c>
      <c r="D15" t="e">
        <f>#REF!</f>
        <v>#REF!</v>
      </c>
    </row>
    <row r="16" spans="1:256" ht="15" thickBot="1" x14ac:dyDescent="0.25">
      <c r="A16" s="9" t="s">
        <v>44</v>
      </c>
      <c r="B16" s="12" t="s">
        <v>18</v>
      </c>
      <c r="C16" t="e">
        <f>#REF!</f>
        <v>#REF!</v>
      </c>
      <c r="D16" t="e">
        <f>#REF!</f>
        <v>#REF!</v>
      </c>
    </row>
    <row r="17" spans="1:4" ht="15" thickBot="1" x14ac:dyDescent="0.25">
      <c r="A17" s="9" t="s">
        <v>44</v>
      </c>
      <c r="B17" s="12" t="s">
        <v>18</v>
      </c>
      <c r="C17" t="e">
        <f>#REF!</f>
        <v>#REF!</v>
      </c>
      <c r="D17" t="e">
        <f>#REF!</f>
        <v>#REF!</v>
      </c>
    </row>
    <row r="18" spans="1:4" ht="15" thickBot="1" x14ac:dyDescent="0.25">
      <c r="A18" s="9" t="s">
        <v>44</v>
      </c>
      <c r="B18" s="12" t="s">
        <v>18</v>
      </c>
      <c r="C18" t="e">
        <f>#REF!</f>
        <v>#REF!</v>
      </c>
      <c r="D18" t="e">
        <f>#REF!</f>
        <v>#REF!</v>
      </c>
    </row>
    <row r="19" spans="1:4" ht="15" thickBot="1" x14ac:dyDescent="0.25">
      <c r="A19" s="9" t="s">
        <v>44</v>
      </c>
      <c r="B19" s="12" t="s">
        <v>18</v>
      </c>
      <c r="C19" t="e">
        <f>#REF!</f>
        <v>#REF!</v>
      </c>
      <c r="D19" t="e">
        <f>#REF!</f>
        <v>#REF!</v>
      </c>
    </row>
    <row r="20" spans="1:4" ht="15" thickBot="1" x14ac:dyDescent="0.25">
      <c r="A20" s="9" t="s">
        <v>21</v>
      </c>
      <c r="B20" s="10" t="s">
        <v>22</v>
      </c>
      <c r="C20" t="e">
        <f>#REF!</f>
        <v>#REF!</v>
      </c>
      <c r="D20" t="e">
        <f>#REF!</f>
        <v>#REF!</v>
      </c>
    </row>
    <row r="21" spans="1:4" ht="15" thickBot="1" x14ac:dyDescent="0.25">
      <c r="A21" s="9" t="s">
        <v>21</v>
      </c>
      <c r="B21" s="10" t="s">
        <v>22</v>
      </c>
      <c r="C21" t="e">
        <f>#REF!</f>
        <v>#REF!</v>
      </c>
      <c r="D21" t="e">
        <f>#REF!</f>
        <v>#REF!</v>
      </c>
    </row>
    <row r="22" spans="1:4" ht="15" thickBot="1" x14ac:dyDescent="0.25">
      <c r="A22" s="9" t="s">
        <v>21</v>
      </c>
      <c r="B22" s="10" t="s">
        <v>22</v>
      </c>
      <c r="C22" t="e">
        <f>#REF!</f>
        <v>#REF!</v>
      </c>
      <c r="D22" t="e">
        <f>#REF!</f>
        <v>#REF!</v>
      </c>
    </row>
    <row r="23" spans="1:4" ht="15" thickBot="1" x14ac:dyDescent="0.25">
      <c r="A23" s="9" t="s">
        <v>21</v>
      </c>
      <c r="B23" s="10" t="s">
        <v>22</v>
      </c>
      <c r="C23" t="e">
        <f>#REF!</f>
        <v>#REF!</v>
      </c>
      <c r="D23" t="e">
        <f>#REF!</f>
        <v>#REF!</v>
      </c>
    </row>
    <row r="24" spans="1:4" ht="15" thickBot="1" x14ac:dyDescent="0.25">
      <c r="A24" s="9" t="s">
        <v>21</v>
      </c>
      <c r="B24" s="10" t="s">
        <v>22</v>
      </c>
      <c r="C24" t="e">
        <f>#REF!</f>
        <v>#REF!</v>
      </c>
      <c r="D24" t="e">
        <f>#REF!</f>
        <v>#REF!</v>
      </c>
    </row>
    <row r="25" spans="1:4" ht="15" thickBot="1" x14ac:dyDescent="0.25">
      <c r="A25" s="9" t="s">
        <v>21</v>
      </c>
      <c r="B25" s="10" t="s">
        <v>22</v>
      </c>
      <c r="C25" t="e">
        <f>#REF!</f>
        <v>#REF!</v>
      </c>
      <c r="D25" t="e">
        <f>#REF!</f>
        <v>#REF!</v>
      </c>
    </row>
    <row r="26" spans="1:4" ht="15" thickBot="1" x14ac:dyDescent="0.25">
      <c r="A26" s="9" t="s">
        <v>21</v>
      </c>
      <c r="B26" s="10" t="s">
        <v>22</v>
      </c>
      <c r="C26" t="e">
        <f>#REF!</f>
        <v>#REF!</v>
      </c>
      <c r="D26" t="e">
        <f>#REF!</f>
        <v>#REF!</v>
      </c>
    </row>
    <row r="27" spans="1:4" ht="15" thickBot="1" x14ac:dyDescent="0.25">
      <c r="A27" s="9" t="s">
        <v>21</v>
      </c>
      <c r="B27" s="10" t="s">
        <v>22</v>
      </c>
      <c r="C27" t="e">
        <f>#REF!</f>
        <v>#REF!</v>
      </c>
      <c r="D27" t="e">
        <f>#REF!</f>
        <v>#REF!</v>
      </c>
    </row>
    <row r="28" spans="1:4" ht="15" thickBot="1" x14ac:dyDescent="0.25">
      <c r="A28" s="9" t="s">
        <v>21</v>
      </c>
      <c r="B28" s="10" t="s">
        <v>22</v>
      </c>
      <c r="C28" t="e">
        <f>#REF!</f>
        <v>#REF!</v>
      </c>
      <c r="D28" t="e">
        <f>#REF!</f>
        <v>#REF!</v>
      </c>
    </row>
    <row r="29" spans="1:4" ht="15" thickBot="1" x14ac:dyDescent="0.25">
      <c r="A29" s="9" t="s">
        <v>21</v>
      </c>
      <c r="B29" s="10" t="s">
        <v>22</v>
      </c>
      <c r="C29" t="e">
        <f>#REF!</f>
        <v>#REF!</v>
      </c>
      <c r="D29" t="e">
        <f>#REF!</f>
        <v>#REF!</v>
      </c>
    </row>
    <row r="30" spans="1:4" ht="21.75" customHeight="1" thickBot="1" x14ac:dyDescent="0.25">
      <c r="A30" s="9" t="s">
        <v>30</v>
      </c>
      <c r="B30" s="10" t="s">
        <v>22</v>
      </c>
      <c r="C30" t="e">
        <f>#REF!</f>
        <v>#REF!</v>
      </c>
      <c r="D30" t="e">
        <f>#REF!</f>
        <v>#REF!</v>
      </c>
    </row>
    <row r="31" spans="1:4" ht="22.5" customHeight="1" thickBot="1" x14ac:dyDescent="0.25">
      <c r="A31" s="9" t="s">
        <v>30</v>
      </c>
      <c r="B31" s="10" t="s">
        <v>22</v>
      </c>
      <c r="C31" t="e">
        <f>#REF!</f>
        <v>#REF!</v>
      </c>
      <c r="D31" t="e">
        <f>#REF!</f>
        <v>#REF!</v>
      </c>
    </row>
    <row r="32" spans="1:4" ht="15" thickBot="1" x14ac:dyDescent="0.25">
      <c r="A32" s="9" t="s">
        <v>26</v>
      </c>
      <c r="B32" s="10" t="s">
        <v>22</v>
      </c>
      <c r="C32" t="e">
        <f>#REF!</f>
        <v>#REF!</v>
      </c>
      <c r="D32" t="e">
        <f>#REF!</f>
        <v>#REF!</v>
      </c>
    </row>
    <row r="33" spans="1:4" ht="19.5" customHeight="1" thickBot="1" x14ac:dyDescent="0.25">
      <c r="A33" s="9" t="s">
        <v>30</v>
      </c>
      <c r="B33" s="11" t="s">
        <v>24</v>
      </c>
      <c r="C33" t="e">
        <f>#REF!</f>
        <v>#REF!</v>
      </c>
      <c r="D33" t="e">
        <f>#REF!</f>
        <v>#REF!</v>
      </c>
    </row>
    <row r="34" spans="1:4" ht="20.25" customHeight="1" thickBot="1" x14ac:dyDescent="0.25">
      <c r="A34" s="9" t="s">
        <v>30</v>
      </c>
      <c r="B34" s="11" t="s">
        <v>24</v>
      </c>
    </row>
    <row r="35" spans="1:4" ht="18.75" customHeight="1" thickBot="1" x14ac:dyDescent="0.25">
      <c r="A35" s="9" t="s">
        <v>30</v>
      </c>
      <c r="B35" s="11" t="s">
        <v>24</v>
      </c>
    </row>
    <row r="36" spans="1:4" ht="15" thickBot="1" x14ac:dyDescent="0.25">
      <c r="A36" s="9" t="s">
        <v>25</v>
      </c>
      <c r="B36" s="11" t="s">
        <v>24</v>
      </c>
    </row>
    <row r="37" spans="1:4" ht="15" thickBot="1" x14ac:dyDescent="0.25">
      <c r="A37" s="9" t="s">
        <v>25</v>
      </c>
      <c r="B37" s="11" t="s">
        <v>24</v>
      </c>
    </row>
    <row r="38" spans="1:4" ht="15" thickBot="1" x14ac:dyDescent="0.25">
      <c r="A38" s="9" t="s">
        <v>25</v>
      </c>
      <c r="B38" s="11" t="s">
        <v>24</v>
      </c>
    </row>
    <row r="39" spans="1:4" ht="15" thickBot="1" x14ac:dyDescent="0.25">
      <c r="A39" s="9" t="s">
        <v>25</v>
      </c>
      <c r="B39" s="11" t="s">
        <v>24</v>
      </c>
    </row>
    <row r="40" spans="1:4" ht="19.5" customHeight="1" thickBot="1" x14ac:dyDescent="0.25">
      <c r="A40" s="9" t="s">
        <v>30</v>
      </c>
      <c r="B40" s="11" t="s">
        <v>24</v>
      </c>
    </row>
    <row r="41" spans="1:4" ht="18.75" customHeight="1" thickBot="1" x14ac:dyDescent="0.25">
      <c r="A41" s="9" t="s">
        <v>30</v>
      </c>
      <c r="B41" s="11" t="s">
        <v>24</v>
      </c>
    </row>
    <row r="42" spans="1:4" ht="15" thickBot="1" x14ac:dyDescent="0.25">
      <c r="A42" s="9" t="s">
        <v>25</v>
      </c>
      <c r="B42" s="11" t="s">
        <v>24</v>
      </c>
    </row>
    <row r="43" spans="1:4" ht="19.5" customHeight="1" thickBot="1" x14ac:dyDescent="0.25">
      <c r="A43" s="9" t="s">
        <v>30</v>
      </c>
      <c r="B43" s="11" t="s">
        <v>24</v>
      </c>
    </row>
    <row r="44" spans="1:4" ht="15" thickBot="1" x14ac:dyDescent="0.25">
      <c r="A44" s="9" t="s">
        <v>25</v>
      </c>
      <c r="B44" s="11" t="s">
        <v>24</v>
      </c>
    </row>
    <row r="45" spans="1:4" ht="19.5" customHeight="1" thickBot="1" x14ac:dyDescent="0.25">
      <c r="A45" s="9" t="s">
        <v>30</v>
      </c>
      <c r="B45" s="11" t="s">
        <v>24</v>
      </c>
    </row>
    <row r="46" spans="1:4" ht="19.5" customHeight="1" thickBot="1" x14ac:dyDescent="0.25">
      <c r="A46" s="9" t="s">
        <v>30</v>
      </c>
      <c r="B46" s="11" t="s">
        <v>24</v>
      </c>
    </row>
    <row r="47" spans="1:4" ht="15" thickBot="1" x14ac:dyDescent="0.25">
      <c r="A47" s="9" t="s">
        <v>25</v>
      </c>
      <c r="B47" s="11" t="s">
        <v>24</v>
      </c>
    </row>
    <row r="48" spans="1:4" ht="17.25" customHeight="1" thickBot="1" x14ac:dyDescent="0.25">
      <c r="A48" s="9" t="s">
        <v>30</v>
      </c>
      <c r="B48" s="11" t="s">
        <v>24</v>
      </c>
    </row>
    <row r="49" spans="1:4" ht="15" thickBot="1" x14ac:dyDescent="0.25">
      <c r="A49" s="9" t="s">
        <v>25</v>
      </c>
      <c r="B49" s="11" t="s">
        <v>24</v>
      </c>
    </row>
    <row r="50" spans="1:4" ht="15" thickBot="1" x14ac:dyDescent="0.25">
      <c r="A50" s="9" t="s">
        <v>25</v>
      </c>
      <c r="B50" s="11" t="s">
        <v>24</v>
      </c>
    </row>
    <row r="51" spans="1:4" ht="21" customHeight="1" thickBot="1" x14ac:dyDescent="0.25">
      <c r="A51" s="9" t="s">
        <v>30</v>
      </c>
      <c r="B51" s="11" t="s">
        <v>24</v>
      </c>
    </row>
    <row r="52" spans="1:4" ht="20.25" customHeight="1" thickBot="1" x14ac:dyDescent="0.25">
      <c r="A52" s="9" t="s">
        <v>30</v>
      </c>
      <c r="B52" s="11" t="s">
        <v>24</v>
      </c>
    </row>
    <row r="53" spans="1:4" ht="15" thickBot="1" x14ac:dyDescent="0.25">
      <c r="A53" s="9" t="s">
        <v>25</v>
      </c>
      <c r="B53" s="11" t="s">
        <v>24</v>
      </c>
    </row>
    <row r="54" spans="1:4" ht="19.5" customHeight="1" thickBot="1" x14ac:dyDescent="0.25">
      <c r="A54" s="9" t="s">
        <v>30</v>
      </c>
      <c r="B54" s="11" t="s">
        <v>24</v>
      </c>
    </row>
    <row r="55" spans="1:4" ht="18" customHeight="1" thickBot="1" x14ac:dyDescent="0.25">
      <c r="A55" s="9" t="s">
        <v>30</v>
      </c>
      <c r="B55" s="11" t="s">
        <v>24</v>
      </c>
    </row>
    <row r="56" spans="1:4" ht="15" thickBot="1" x14ac:dyDescent="0.25">
      <c r="A56" s="9" t="s">
        <v>25</v>
      </c>
      <c r="B56" s="11" t="s">
        <v>24</v>
      </c>
    </row>
    <row r="57" spans="1:4" ht="20.25" customHeight="1" thickBot="1" x14ac:dyDescent="0.25">
      <c r="A57" s="9" t="s">
        <v>30</v>
      </c>
      <c r="B57" s="11" t="s">
        <v>24</v>
      </c>
    </row>
    <row r="58" spans="1:4" ht="18" customHeight="1" thickBot="1" x14ac:dyDescent="0.25">
      <c r="A58" s="9" t="s">
        <v>25</v>
      </c>
      <c r="B58" s="11" t="s">
        <v>24</v>
      </c>
    </row>
    <row r="59" spans="1:4" ht="21.75" customHeight="1" thickBot="1" x14ac:dyDescent="0.25">
      <c r="A59" s="9" t="s">
        <v>30</v>
      </c>
      <c r="B59" s="11" t="s">
        <v>24</v>
      </c>
      <c r="D59" s="7"/>
    </row>
    <row r="60" spans="1:4" ht="21.75" customHeight="1" thickBot="1" x14ac:dyDescent="0.25">
      <c r="A60" s="9" t="s">
        <v>30</v>
      </c>
      <c r="B60" s="11" t="s">
        <v>24</v>
      </c>
      <c r="D60" s="4" t="s">
        <v>36</v>
      </c>
    </row>
    <row r="61" spans="1:4" ht="15" customHeight="1" thickBot="1" x14ac:dyDescent="0.25">
      <c r="A61" s="9" t="s">
        <v>25</v>
      </c>
      <c r="B61" s="11" t="s">
        <v>24</v>
      </c>
      <c r="D61" s="4" t="s">
        <v>20</v>
      </c>
    </row>
    <row r="62" spans="1:4" ht="19.5" customHeight="1" thickBot="1" x14ac:dyDescent="0.25">
      <c r="A62" s="9" t="s">
        <v>30</v>
      </c>
      <c r="B62" s="11" t="s">
        <v>24</v>
      </c>
    </row>
    <row r="63" spans="1:4" ht="15" thickBot="1" x14ac:dyDescent="0.25">
      <c r="A63" s="9" t="s">
        <v>25</v>
      </c>
      <c r="B63" s="11" t="s">
        <v>24</v>
      </c>
    </row>
    <row r="64" spans="1:4" ht="15" thickBot="1" x14ac:dyDescent="0.25">
      <c r="A64" s="9" t="s">
        <v>26</v>
      </c>
      <c r="B64" s="11" t="s">
        <v>24</v>
      </c>
    </row>
    <row r="65" spans="1:2" ht="15" thickBot="1" x14ac:dyDescent="0.25">
      <c r="A65" s="9" t="s">
        <v>25</v>
      </c>
      <c r="B65" s="11" t="s">
        <v>24</v>
      </c>
    </row>
    <row r="66" spans="1:2" ht="20.25" customHeight="1" thickBot="1" x14ac:dyDescent="0.25">
      <c r="A66" s="9" t="s">
        <v>30</v>
      </c>
      <c r="B66" s="11" t="s">
        <v>24</v>
      </c>
    </row>
    <row r="67" spans="1:2" ht="20.25" customHeight="1" thickBot="1" x14ac:dyDescent="0.25">
      <c r="A67" s="9" t="s">
        <v>30</v>
      </c>
      <c r="B67" s="11" t="s">
        <v>24</v>
      </c>
    </row>
    <row r="68" spans="1:2" ht="15" thickBot="1" x14ac:dyDescent="0.25">
      <c r="A68" s="9" t="s">
        <v>25</v>
      </c>
      <c r="B68" s="11" t="s">
        <v>24</v>
      </c>
    </row>
    <row r="69" spans="1:2" ht="20.25" customHeight="1" thickBot="1" x14ac:dyDescent="0.25">
      <c r="A69" s="9" t="s">
        <v>30</v>
      </c>
      <c r="B69" s="11" t="s">
        <v>24</v>
      </c>
    </row>
    <row r="70" spans="1:2" ht="15" thickBot="1" x14ac:dyDescent="0.25">
      <c r="A70" s="9" t="s">
        <v>25</v>
      </c>
      <c r="B70" s="11" t="s">
        <v>24</v>
      </c>
    </row>
    <row r="71" spans="1:2" ht="18.75" customHeight="1" thickBot="1" x14ac:dyDescent="0.25">
      <c r="A71" s="9" t="s">
        <v>30</v>
      </c>
      <c r="B71" s="11" t="s">
        <v>24</v>
      </c>
    </row>
    <row r="72" spans="1:2" ht="20.25" customHeight="1" thickBot="1" x14ac:dyDescent="0.25">
      <c r="A72" s="9" t="s">
        <v>30</v>
      </c>
      <c r="B72" s="11" t="s">
        <v>24</v>
      </c>
    </row>
    <row r="73" spans="1:2" ht="18" customHeight="1" thickBot="1" x14ac:dyDescent="0.25">
      <c r="A73" s="9" t="s">
        <v>30</v>
      </c>
      <c r="B73" s="11" t="s">
        <v>24</v>
      </c>
    </row>
    <row r="74" spans="1:2" ht="20.25" customHeight="1" thickBot="1" x14ac:dyDescent="0.25">
      <c r="A74" s="9" t="s">
        <v>30</v>
      </c>
      <c r="B74" s="11" t="s">
        <v>24</v>
      </c>
    </row>
    <row r="75" spans="1:2" ht="18" customHeight="1" thickBot="1" x14ac:dyDescent="0.25">
      <c r="A75" s="9" t="s">
        <v>30</v>
      </c>
      <c r="B75" s="11" t="s">
        <v>24</v>
      </c>
    </row>
    <row r="76" spans="1:2" ht="18" customHeight="1" thickBot="1" x14ac:dyDescent="0.25">
      <c r="A76" s="9" t="s">
        <v>30</v>
      </c>
      <c r="B76" s="11" t="s">
        <v>24</v>
      </c>
    </row>
    <row r="77" spans="1:2" ht="19.5" customHeight="1" thickBot="1" x14ac:dyDescent="0.25">
      <c r="A77" s="9" t="s">
        <v>30</v>
      </c>
      <c r="B77" s="11" t="s">
        <v>24</v>
      </c>
    </row>
    <row r="78" spans="1:2" ht="19.5" customHeight="1" thickBot="1" x14ac:dyDescent="0.25">
      <c r="A78" s="9" t="s">
        <v>30</v>
      </c>
      <c r="B78" s="11" t="s">
        <v>24</v>
      </c>
    </row>
    <row r="79" spans="1:2" ht="15" thickBot="1" x14ac:dyDescent="0.25">
      <c r="A79" s="9" t="s">
        <v>25</v>
      </c>
      <c r="B79" s="11" t="s">
        <v>24</v>
      </c>
    </row>
    <row r="80" spans="1:2" ht="20.25" customHeight="1" thickBot="1" x14ac:dyDescent="0.25">
      <c r="A80" s="9" t="s">
        <v>30</v>
      </c>
      <c r="B80" s="11" t="s">
        <v>24</v>
      </c>
    </row>
    <row r="81" spans="1:15" ht="15" thickBot="1" x14ac:dyDescent="0.25">
      <c r="A81" s="9" t="s">
        <v>25</v>
      </c>
      <c r="B81" s="11" t="s">
        <v>24</v>
      </c>
    </row>
    <row r="82" spans="1:15" ht="21" customHeight="1" thickBot="1" x14ac:dyDescent="0.25">
      <c r="A82" s="9" t="s">
        <v>30</v>
      </c>
      <c r="B82" s="11" t="s">
        <v>24</v>
      </c>
    </row>
    <row r="83" spans="1:15" ht="21.75" customHeight="1" thickBot="1" x14ac:dyDescent="0.25">
      <c r="A83" s="9" t="s">
        <v>30</v>
      </c>
      <c r="B83" s="11" t="s">
        <v>24</v>
      </c>
    </row>
    <row r="84" spans="1:15" ht="15" thickBot="1" x14ac:dyDescent="0.25">
      <c r="A84" s="9" t="s">
        <v>28</v>
      </c>
      <c r="B84" s="11" t="s">
        <v>24</v>
      </c>
    </row>
    <row r="85" spans="1:15" ht="15" thickBot="1" x14ac:dyDescent="0.25">
      <c r="A85" s="9" t="s">
        <v>26</v>
      </c>
      <c r="B85" s="11" t="s">
        <v>24</v>
      </c>
    </row>
    <row r="86" spans="1:15" ht="15" thickBot="1" x14ac:dyDescent="0.25">
      <c r="A86" s="9" t="s">
        <v>27</v>
      </c>
      <c r="B86" s="11" t="s">
        <v>24</v>
      </c>
    </row>
    <row r="87" spans="1:15" ht="15" thickBot="1" x14ac:dyDescent="0.25">
      <c r="A87" s="9" t="s">
        <v>45</v>
      </c>
      <c r="B87" s="16" t="s">
        <v>46</v>
      </c>
    </row>
    <row r="88" spans="1:15" ht="15" thickBot="1" x14ac:dyDescent="0.25">
      <c r="A88" s="9" t="s">
        <v>45</v>
      </c>
      <c r="B88" s="16" t="s">
        <v>46</v>
      </c>
    </row>
    <row r="89" spans="1:15" ht="15" thickBot="1" x14ac:dyDescent="0.25">
      <c r="A89" s="9" t="s">
        <v>45</v>
      </c>
      <c r="B89" s="16" t="s">
        <v>46</v>
      </c>
    </row>
    <row r="90" spans="1:15" ht="15" thickBot="1" x14ac:dyDescent="0.25">
      <c r="A90" s="9" t="s">
        <v>45</v>
      </c>
      <c r="B90" s="16" t="s">
        <v>46</v>
      </c>
    </row>
    <row r="91" spans="1:15" ht="18.75" customHeight="1" thickBot="1" x14ac:dyDescent="0.25">
      <c r="A91" s="9" t="s">
        <v>30</v>
      </c>
      <c r="B91" s="16" t="s">
        <v>46</v>
      </c>
    </row>
    <row r="93" spans="1:15" ht="24" customHeight="1" x14ac:dyDescent="0.2">
      <c r="F93" s="216" t="s">
        <v>29</v>
      </c>
      <c r="G93" s="217"/>
      <c r="H93" s="217"/>
      <c r="I93" s="217"/>
      <c r="J93" s="217"/>
      <c r="K93" s="217"/>
      <c r="L93" s="217"/>
      <c r="M93" s="217"/>
      <c r="N93" s="217"/>
      <c r="O93" s="218"/>
    </row>
    <row r="94" spans="1:15" ht="28.5" customHeight="1" x14ac:dyDescent="0.2">
      <c r="F94" s="67"/>
      <c r="G94" s="68" t="s">
        <v>30</v>
      </c>
      <c r="H94" s="68" t="s">
        <v>31</v>
      </c>
      <c r="I94" s="68" t="s">
        <v>33</v>
      </c>
      <c r="J94" s="68" t="s">
        <v>32</v>
      </c>
      <c r="K94" s="69" t="s">
        <v>47</v>
      </c>
      <c r="L94" s="68" t="s">
        <v>34</v>
      </c>
      <c r="M94" s="48" t="s">
        <v>35</v>
      </c>
      <c r="N94" s="48" t="s">
        <v>48</v>
      </c>
      <c r="O94" s="28" t="s">
        <v>16</v>
      </c>
    </row>
    <row r="95" spans="1:15" ht="27" customHeight="1" x14ac:dyDescent="0.2">
      <c r="F95" s="87" t="s">
        <v>37</v>
      </c>
      <c r="G95" s="30">
        <v>34</v>
      </c>
      <c r="H95" s="1">
        <v>19</v>
      </c>
      <c r="I95" s="30">
        <v>14</v>
      </c>
      <c r="J95" s="30">
        <v>10</v>
      </c>
      <c r="K95" s="1">
        <v>4</v>
      </c>
      <c r="L95" s="30">
        <v>3</v>
      </c>
      <c r="M95" s="1">
        <v>1</v>
      </c>
      <c r="N95" s="1">
        <v>1</v>
      </c>
      <c r="O95" s="88">
        <f>SUM(G95:N95)</f>
        <v>86</v>
      </c>
    </row>
    <row r="96" spans="1:15" ht="15" thickBot="1" x14ac:dyDescent="0.25">
      <c r="F96" s="70" t="s">
        <v>20</v>
      </c>
      <c r="G96" s="71" t="s">
        <v>49</v>
      </c>
      <c r="H96" s="71" t="s">
        <v>50</v>
      </c>
      <c r="I96" s="71" t="s">
        <v>51</v>
      </c>
      <c r="J96" s="71" t="s">
        <v>52</v>
      </c>
      <c r="K96" s="72" t="s">
        <v>53</v>
      </c>
      <c r="L96" s="73" t="s">
        <v>54</v>
      </c>
      <c r="M96" s="71" t="s">
        <v>55</v>
      </c>
      <c r="N96" s="71" t="s">
        <v>55</v>
      </c>
      <c r="O96" s="74">
        <v>1</v>
      </c>
    </row>
  </sheetData>
  <mergeCells count="245">
    <mergeCell ref="IS3:IT3"/>
    <mergeCell ref="IU3:IV3"/>
    <mergeCell ref="IG3:IH3"/>
    <mergeCell ref="II3:IJ3"/>
    <mergeCell ref="IK3:IL3"/>
    <mergeCell ref="IM3:IN3"/>
    <mergeCell ref="IO3:IP3"/>
    <mergeCell ref="IQ3:IR3"/>
    <mergeCell ref="IA3:IB3"/>
    <mergeCell ref="IC3:ID3"/>
    <mergeCell ref="IE3:IF3"/>
    <mergeCell ref="GK3:GL3"/>
    <mergeCell ref="HI3:HJ3"/>
    <mergeCell ref="HK3:HL3"/>
    <mergeCell ref="HM3:HN3"/>
    <mergeCell ref="HO3:HP3"/>
    <mergeCell ref="HQ3:HR3"/>
    <mergeCell ref="HU3:HV3"/>
    <mergeCell ref="HW3:HX3"/>
    <mergeCell ref="HY3:HZ3"/>
    <mergeCell ref="GM3:GN3"/>
    <mergeCell ref="GO3:GP3"/>
    <mergeCell ref="GQ3:GR3"/>
    <mergeCell ref="GS3:GT3"/>
    <mergeCell ref="GU3:GV3"/>
    <mergeCell ref="HS3:HT3"/>
    <mergeCell ref="GW3:GX3"/>
    <mergeCell ref="GY3:GZ3"/>
    <mergeCell ref="HA3:HB3"/>
    <mergeCell ref="HC3:HD3"/>
    <mergeCell ref="HE3:HF3"/>
    <mergeCell ref="HG3:HH3"/>
    <mergeCell ref="FS3:FT3"/>
    <mergeCell ref="FU3:FV3"/>
    <mergeCell ref="FW3:FX3"/>
    <mergeCell ref="FY3:FZ3"/>
    <mergeCell ref="GA3:GB3"/>
    <mergeCell ref="GC3:GD3"/>
    <mergeCell ref="GE3:GF3"/>
    <mergeCell ref="GG3:GH3"/>
    <mergeCell ref="GI3:GJ3"/>
    <mergeCell ref="FA3:FB3"/>
    <mergeCell ref="FC3:FD3"/>
    <mergeCell ref="FE3:FF3"/>
    <mergeCell ref="FG3:FH3"/>
    <mergeCell ref="FI3:FJ3"/>
    <mergeCell ref="FK3:FL3"/>
    <mergeCell ref="FM3:FN3"/>
    <mergeCell ref="FO3:FP3"/>
    <mergeCell ref="FQ3:FR3"/>
    <mergeCell ref="EI3:EJ3"/>
    <mergeCell ref="EK3:EL3"/>
    <mergeCell ref="EM3:EN3"/>
    <mergeCell ref="EO3:EP3"/>
    <mergeCell ref="EQ3:ER3"/>
    <mergeCell ref="ES3:ET3"/>
    <mergeCell ref="EU3:EV3"/>
    <mergeCell ref="EW3:EX3"/>
    <mergeCell ref="EY3:EZ3"/>
    <mergeCell ref="DQ3:DR3"/>
    <mergeCell ref="DS3:DT3"/>
    <mergeCell ref="DU3:DV3"/>
    <mergeCell ref="DW3:DX3"/>
    <mergeCell ref="DY3:DZ3"/>
    <mergeCell ref="EA3:EB3"/>
    <mergeCell ref="EC3:ED3"/>
    <mergeCell ref="EE3:EF3"/>
    <mergeCell ref="EG3:EH3"/>
    <mergeCell ref="CY3:CZ3"/>
    <mergeCell ref="DA3:DB3"/>
    <mergeCell ref="DC3:DD3"/>
    <mergeCell ref="DE3:DF3"/>
    <mergeCell ref="DG3:DH3"/>
    <mergeCell ref="DI3:DJ3"/>
    <mergeCell ref="DK3:DL3"/>
    <mergeCell ref="DM3:DN3"/>
    <mergeCell ref="DO3:DP3"/>
    <mergeCell ref="CG3:CH3"/>
    <mergeCell ref="CI3:CJ3"/>
    <mergeCell ref="CK3:CL3"/>
    <mergeCell ref="CM3:CN3"/>
    <mergeCell ref="CO3:CP3"/>
    <mergeCell ref="CQ3:CR3"/>
    <mergeCell ref="CS3:CT3"/>
    <mergeCell ref="CU3:CV3"/>
    <mergeCell ref="CW3:CX3"/>
    <mergeCell ref="BO3:BP3"/>
    <mergeCell ref="BQ3:BR3"/>
    <mergeCell ref="BS3:BT3"/>
    <mergeCell ref="BU3:BV3"/>
    <mergeCell ref="BW3:BX3"/>
    <mergeCell ref="BY3:BZ3"/>
    <mergeCell ref="CA3:CB3"/>
    <mergeCell ref="CC3:CD3"/>
    <mergeCell ref="CE3:CF3"/>
    <mergeCell ref="AC3:AD3"/>
    <mergeCell ref="AY3:AZ3"/>
    <mergeCell ref="BA3:BB3"/>
    <mergeCell ref="BC3:BD3"/>
    <mergeCell ref="BE3:BF3"/>
    <mergeCell ref="BG3:BH3"/>
    <mergeCell ref="BI3:BJ3"/>
    <mergeCell ref="BK3:BL3"/>
    <mergeCell ref="BM3:BN3"/>
    <mergeCell ref="AE3:AF3"/>
    <mergeCell ref="AG3:AH3"/>
    <mergeCell ref="AI3:AJ3"/>
    <mergeCell ref="AK3:AL3"/>
    <mergeCell ref="AM3:AN3"/>
    <mergeCell ref="AO3:AP3"/>
    <mergeCell ref="AQ3:AR3"/>
    <mergeCell ref="AS3:AT3"/>
    <mergeCell ref="AU3:AV3"/>
    <mergeCell ref="AW3:AX3"/>
    <mergeCell ref="IK2:IL2"/>
    <mergeCell ref="IM2:IN2"/>
    <mergeCell ref="IO2:IP2"/>
    <mergeCell ref="IQ2:IR2"/>
    <mergeCell ref="IS2:IT2"/>
    <mergeCell ref="IU2:IV2"/>
    <mergeCell ref="HS2:HT2"/>
    <mergeCell ref="HU2:HV2"/>
    <mergeCell ref="HW2:HX2"/>
    <mergeCell ref="HY2:HZ2"/>
    <mergeCell ref="IA2:IB2"/>
    <mergeCell ref="IC2:ID2"/>
    <mergeCell ref="IE2:IF2"/>
    <mergeCell ref="IG2:IH2"/>
    <mergeCell ref="II2:IJ2"/>
    <mergeCell ref="HA2:HB2"/>
    <mergeCell ref="HC2:HD2"/>
    <mergeCell ref="HE2:HF2"/>
    <mergeCell ref="HG2:HH2"/>
    <mergeCell ref="HI2:HJ2"/>
    <mergeCell ref="HK2:HL2"/>
    <mergeCell ref="HM2:HN2"/>
    <mergeCell ref="HO2:HP2"/>
    <mergeCell ref="HQ2:HR2"/>
    <mergeCell ref="GI2:GJ2"/>
    <mergeCell ref="GK2:GL2"/>
    <mergeCell ref="GM2:GN2"/>
    <mergeCell ref="GO2:GP2"/>
    <mergeCell ref="GQ2:GR2"/>
    <mergeCell ref="GS2:GT2"/>
    <mergeCell ref="GU2:GV2"/>
    <mergeCell ref="GW2:GX2"/>
    <mergeCell ref="GY2:GZ2"/>
    <mergeCell ref="FQ2:FR2"/>
    <mergeCell ref="FS2:FT2"/>
    <mergeCell ref="FU2:FV2"/>
    <mergeCell ref="FW2:FX2"/>
    <mergeCell ref="FY2:FZ2"/>
    <mergeCell ref="GA2:GB2"/>
    <mergeCell ref="GC2:GD2"/>
    <mergeCell ref="GE2:GF2"/>
    <mergeCell ref="GG2:GH2"/>
    <mergeCell ref="EY2:EZ2"/>
    <mergeCell ref="FA2:FB2"/>
    <mergeCell ref="FC2:FD2"/>
    <mergeCell ref="FE2:FF2"/>
    <mergeCell ref="FG2:FH2"/>
    <mergeCell ref="FI2:FJ2"/>
    <mergeCell ref="FK2:FL2"/>
    <mergeCell ref="FM2:FN2"/>
    <mergeCell ref="FO2:FP2"/>
    <mergeCell ref="EG2:EH2"/>
    <mergeCell ref="EI2:EJ2"/>
    <mergeCell ref="EK2:EL2"/>
    <mergeCell ref="EM2:EN2"/>
    <mergeCell ref="EO2:EP2"/>
    <mergeCell ref="EQ2:ER2"/>
    <mergeCell ref="ES2:ET2"/>
    <mergeCell ref="EU2:EV2"/>
    <mergeCell ref="EW2:EX2"/>
    <mergeCell ref="DO2:DP2"/>
    <mergeCell ref="DQ2:DR2"/>
    <mergeCell ref="DS2:DT2"/>
    <mergeCell ref="DU2:DV2"/>
    <mergeCell ref="DW2:DX2"/>
    <mergeCell ref="DY2:DZ2"/>
    <mergeCell ref="EA2:EB2"/>
    <mergeCell ref="EC2:ED2"/>
    <mergeCell ref="EE2:EF2"/>
    <mergeCell ref="CW2:CX2"/>
    <mergeCell ref="CY2:CZ2"/>
    <mergeCell ref="DA2:DB2"/>
    <mergeCell ref="DC2:DD2"/>
    <mergeCell ref="DE2:DF2"/>
    <mergeCell ref="DG2:DH2"/>
    <mergeCell ref="DI2:DJ2"/>
    <mergeCell ref="DK2:DL2"/>
    <mergeCell ref="DM2:DN2"/>
    <mergeCell ref="CE2:CF2"/>
    <mergeCell ref="CG2:CH2"/>
    <mergeCell ref="CI2:CJ2"/>
    <mergeCell ref="CK2:CL2"/>
    <mergeCell ref="CM2:CN2"/>
    <mergeCell ref="CO2:CP2"/>
    <mergeCell ref="CQ2:CR2"/>
    <mergeCell ref="CS2:CT2"/>
    <mergeCell ref="CU2:CV2"/>
    <mergeCell ref="BM2:BN2"/>
    <mergeCell ref="BO2:BP2"/>
    <mergeCell ref="BQ2:BR2"/>
    <mergeCell ref="BS2:BT2"/>
    <mergeCell ref="BU2:BV2"/>
    <mergeCell ref="BW2:BX2"/>
    <mergeCell ref="BY2:BZ2"/>
    <mergeCell ref="CA2:CB2"/>
    <mergeCell ref="CC2:CD2"/>
    <mergeCell ref="AU2:AV2"/>
    <mergeCell ref="AW2:AX2"/>
    <mergeCell ref="AY2:AZ2"/>
    <mergeCell ref="BA2:BB2"/>
    <mergeCell ref="BC2:BD2"/>
    <mergeCell ref="BE2:BF2"/>
    <mergeCell ref="BG2:BH2"/>
    <mergeCell ref="BI2:BJ2"/>
    <mergeCell ref="BK2:BL2"/>
    <mergeCell ref="AC2:AD2"/>
    <mergeCell ref="AE2:AF2"/>
    <mergeCell ref="AG2:AH2"/>
    <mergeCell ref="AI2:AJ2"/>
    <mergeCell ref="AK2:AL2"/>
    <mergeCell ref="AM2:AN2"/>
    <mergeCell ref="AO2:AP2"/>
    <mergeCell ref="AQ2:AR2"/>
    <mergeCell ref="AS2:AT2"/>
    <mergeCell ref="A2:M2"/>
    <mergeCell ref="O2:P2"/>
    <mergeCell ref="Q2:R2"/>
    <mergeCell ref="S2:T2"/>
    <mergeCell ref="U2:V2"/>
    <mergeCell ref="W2:X2"/>
    <mergeCell ref="Y2:Z2"/>
    <mergeCell ref="AA2:AB2"/>
    <mergeCell ref="F93:O93"/>
    <mergeCell ref="A3:M3"/>
    <mergeCell ref="O3:P3"/>
    <mergeCell ref="Q3:R3"/>
    <mergeCell ref="S3:T3"/>
    <mergeCell ref="U3:V3"/>
    <mergeCell ref="W3:X3"/>
    <mergeCell ref="Y3:Z3"/>
    <mergeCell ref="AA3:AB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98"/>
  <sheetViews>
    <sheetView workbookViewId="0">
      <selection activeCell="F95" sqref="F95:N98"/>
    </sheetView>
  </sheetViews>
  <sheetFormatPr baseColWidth="10" defaultColWidth="11" defaultRowHeight="14.25" x14ac:dyDescent="0.2"/>
  <cols>
    <col min="1" max="1" width="23.875" customWidth="1"/>
    <col min="2" max="2" width="22.125" customWidth="1"/>
    <col min="3" max="3" width="0" hidden="1" customWidth="1"/>
    <col min="4" max="4" width="6.75" hidden="1" customWidth="1"/>
    <col min="5" max="5" width="6.875" customWidth="1"/>
    <col min="6" max="6" width="12.25" customWidth="1"/>
    <col min="7" max="7" width="14.375" customWidth="1"/>
    <col min="8" max="8" width="11.25" customWidth="1"/>
    <col min="9" max="9" width="13.75" customWidth="1"/>
    <col min="10" max="10" width="10.625" customWidth="1"/>
    <col min="11" max="11" width="10.25" customWidth="1"/>
    <col min="12" max="12" width="12.375" customWidth="1"/>
    <col min="13" max="13" width="9.125" customWidth="1"/>
  </cols>
  <sheetData>
    <row r="2" spans="1:256" ht="21.75" x14ac:dyDescent="0.45">
      <c r="A2" s="214" t="s">
        <v>56</v>
      </c>
      <c r="B2" s="215"/>
      <c r="C2" s="215"/>
      <c r="D2" s="215"/>
      <c r="E2" s="215"/>
      <c r="F2" s="215"/>
      <c r="G2" s="215"/>
      <c r="H2" s="215"/>
      <c r="I2" s="215"/>
      <c r="J2" s="215"/>
      <c r="K2" s="215"/>
      <c r="L2" s="215"/>
      <c r="M2" s="215"/>
      <c r="N2" s="3"/>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D2" s="212"/>
      <c r="BE2" s="212"/>
      <c r="BF2" s="212"/>
      <c r="BG2" s="212"/>
      <c r="BH2" s="212"/>
      <c r="BI2" s="212"/>
      <c r="BJ2" s="212"/>
      <c r="BK2" s="212"/>
      <c r="BL2" s="212"/>
      <c r="BM2" s="212"/>
      <c r="BN2" s="212"/>
      <c r="BO2" s="212"/>
      <c r="BP2" s="212"/>
      <c r="BQ2" s="212"/>
      <c r="BR2" s="212"/>
      <c r="BS2" s="212"/>
      <c r="BT2" s="212"/>
      <c r="BU2" s="212"/>
      <c r="BV2" s="212"/>
      <c r="BW2" s="212"/>
      <c r="BX2" s="212"/>
      <c r="BY2" s="212"/>
      <c r="BZ2" s="212"/>
      <c r="CA2" s="212"/>
      <c r="CB2" s="212"/>
      <c r="CC2" s="212"/>
      <c r="CD2" s="212"/>
      <c r="CE2" s="212"/>
      <c r="CF2" s="212"/>
      <c r="CG2" s="212"/>
      <c r="CH2" s="212"/>
      <c r="CI2" s="212"/>
      <c r="CJ2" s="212"/>
      <c r="CK2" s="212"/>
      <c r="CL2" s="212"/>
      <c r="CM2" s="212"/>
      <c r="CN2" s="212"/>
      <c r="CO2" s="212"/>
      <c r="CP2" s="212"/>
      <c r="CQ2" s="212"/>
      <c r="CR2" s="212"/>
      <c r="CS2" s="212"/>
      <c r="CT2" s="212"/>
      <c r="CU2" s="212"/>
      <c r="CV2" s="212"/>
      <c r="CW2" s="212"/>
      <c r="CX2" s="212"/>
      <c r="CY2" s="212"/>
      <c r="CZ2" s="212"/>
      <c r="DA2" s="212"/>
      <c r="DB2" s="212"/>
      <c r="DC2" s="212"/>
      <c r="DD2" s="212"/>
      <c r="DE2" s="212"/>
      <c r="DF2" s="212"/>
      <c r="DG2" s="212"/>
      <c r="DH2" s="212"/>
      <c r="DI2" s="212"/>
      <c r="DJ2" s="212"/>
      <c r="DK2" s="212"/>
      <c r="DL2" s="212"/>
      <c r="DM2" s="212"/>
      <c r="DN2" s="212"/>
      <c r="DO2" s="212"/>
      <c r="DP2" s="212"/>
      <c r="DQ2" s="212"/>
      <c r="DR2" s="212"/>
      <c r="DS2" s="212"/>
      <c r="DT2" s="212"/>
      <c r="DU2" s="212"/>
      <c r="DV2" s="212"/>
      <c r="DW2" s="212"/>
      <c r="DX2" s="212"/>
      <c r="DY2" s="212"/>
      <c r="DZ2" s="212"/>
      <c r="EA2" s="212"/>
      <c r="EB2" s="212"/>
      <c r="EC2" s="212"/>
      <c r="ED2" s="212"/>
      <c r="EE2" s="212"/>
      <c r="EF2" s="212"/>
      <c r="EG2" s="212"/>
      <c r="EH2" s="212"/>
      <c r="EI2" s="212"/>
      <c r="EJ2" s="212"/>
      <c r="EK2" s="212"/>
      <c r="EL2" s="212"/>
      <c r="EM2" s="212"/>
      <c r="EN2" s="212"/>
      <c r="EO2" s="212"/>
      <c r="EP2" s="212"/>
      <c r="EQ2" s="212"/>
      <c r="ER2" s="212"/>
      <c r="ES2" s="212"/>
      <c r="ET2" s="212"/>
      <c r="EU2" s="212"/>
      <c r="EV2" s="212"/>
      <c r="EW2" s="212"/>
      <c r="EX2" s="212"/>
      <c r="EY2" s="212"/>
      <c r="EZ2" s="212"/>
      <c r="FA2" s="212"/>
      <c r="FB2" s="212"/>
      <c r="FC2" s="212"/>
      <c r="FD2" s="212"/>
      <c r="FE2" s="212"/>
      <c r="FF2" s="212"/>
      <c r="FG2" s="212"/>
      <c r="FH2" s="212"/>
      <c r="FI2" s="212"/>
      <c r="FJ2" s="212"/>
      <c r="FK2" s="212"/>
      <c r="FL2" s="212"/>
      <c r="FM2" s="212"/>
      <c r="FN2" s="212"/>
      <c r="FO2" s="212"/>
      <c r="FP2" s="212"/>
      <c r="FQ2" s="212"/>
      <c r="FR2" s="212"/>
      <c r="FS2" s="212"/>
      <c r="FT2" s="212"/>
      <c r="FU2" s="212"/>
      <c r="FV2" s="212"/>
      <c r="FW2" s="212"/>
      <c r="FX2" s="212"/>
      <c r="FY2" s="212"/>
      <c r="FZ2" s="212"/>
      <c r="GA2" s="212"/>
      <c r="GB2" s="212"/>
      <c r="GC2" s="212"/>
      <c r="GD2" s="212"/>
      <c r="GE2" s="212"/>
      <c r="GF2" s="212"/>
      <c r="GG2" s="212"/>
      <c r="GH2" s="212"/>
      <c r="GI2" s="212"/>
      <c r="GJ2" s="212"/>
      <c r="GK2" s="212"/>
      <c r="GL2" s="212"/>
      <c r="GM2" s="212"/>
      <c r="GN2" s="212"/>
      <c r="GO2" s="212"/>
      <c r="GP2" s="212"/>
      <c r="GQ2" s="212"/>
      <c r="GR2" s="212"/>
      <c r="GS2" s="212"/>
      <c r="GT2" s="212"/>
      <c r="GU2" s="212"/>
      <c r="GV2" s="212"/>
      <c r="GW2" s="212"/>
      <c r="GX2" s="212"/>
      <c r="GY2" s="212"/>
      <c r="GZ2" s="212"/>
      <c r="HA2" s="212"/>
      <c r="HB2" s="212"/>
      <c r="HC2" s="212"/>
      <c r="HD2" s="212"/>
      <c r="HE2" s="212"/>
      <c r="HF2" s="212"/>
      <c r="HG2" s="212"/>
      <c r="HH2" s="212"/>
      <c r="HI2" s="212"/>
      <c r="HJ2" s="212"/>
      <c r="HK2" s="212"/>
      <c r="HL2" s="212"/>
      <c r="HM2" s="212"/>
      <c r="HN2" s="212"/>
      <c r="HO2" s="212"/>
      <c r="HP2" s="212"/>
      <c r="HQ2" s="212"/>
      <c r="HR2" s="212"/>
      <c r="HS2" s="212"/>
      <c r="HT2" s="212"/>
      <c r="HU2" s="212"/>
      <c r="HV2" s="212"/>
      <c r="HW2" s="212"/>
      <c r="HX2" s="212"/>
      <c r="HY2" s="212"/>
      <c r="HZ2" s="212"/>
      <c r="IA2" s="212"/>
      <c r="IB2" s="212"/>
      <c r="IC2" s="212"/>
      <c r="ID2" s="212"/>
      <c r="IE2" s="212"/>
      <c r="IF2" s="212"/>
      <c r="IG2" s="212"/>
      <c r="IH2" s="212"/>
      <c r="II2" s="212"/>
      <c r="IJ2" s="212"/>
      <c r="IK2" s="212"/>
      <c r="IL2" s="212"/>
      <c r="IM2" s="212"/>
      <c r="IN2" s="212"/>
      <c r="IO2" s="212"/>
      <c r="IP2" s="212"/>
      <c r="IQ2" s="212"/>
      <c r="IR2" s="212"/>
      <c r="IS2" s="212"/>
      <c r="IT2" s="212"/>
      <c r="IU2" s="212"/>
      <c r="IV2" s="212"/>
    </row>
    <row r="3" spans="1:256" ht="21.75" x14ac:dyDescent="0.45">
      <c r="A3" s="219" t="s">
        <v>57</v>
      </c>
      <c r="B3" s="214"/>
      <c r="C3" s="214"/>
      <c r="D3" s="214"/>
      <c r="E3" s="214"/>
      <c r="F3" s="214"/>
      <c r="G3" s="214"/>
      <c r="H3" s="214"/>
      <c r="I3" s="214"/>
      <c r="J3" s="214"/>
      <c r="K3" s="214"/>
      <c r="L3" s="214"/>
      <c r="M3" s="214"/>
      <c r="N3" s="3"/>
      <c r="O3" s="212"/>
      <c r="P3" s="212"/>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2"/>
      <c r="AR3" s="212"/>
      <c r="AS3" s="212"/>
      <c r="AT3" s="212"/>
      <c r="AU3" s="212"/>
      <c r="AV3" s="212"/>
      <c r="AW3" s="212"/>
      <c r="AX3" s="212"/>
      <c r="AY3" s="212"/>
      <c r="AZ3" s="212"/>
      <c r="BA3" s="212"/>
      <c r="BB3" s="212"/>
      <c r="BC3" s="212"/>
      <c r="BD3" s="212"/>
      <c r="BE3" s="212"/>
      <c r="BF3" s="212"/>
      <c r="BG3" s="212"/>
      <c r="BH3" s="212"/>
      <c r="BI3" s="212"/>
      <c r="BJ3" s="212"/>
      <c r="BK3" s="212"/>
      <c r="BL3" s="212"/>
      <c r="BM3" s="212"/>
      <c r="BN3" s="212"/>
      <c r="BO3" s="212"/>
      <c r="BP3" s="212"/>
      <c r="BQ3" s="212"/>
      <c r="BR3" s="212"/>
      <c r="BS3" s="212"/>
      <c r="BT3" s="212"/>
      <c r="BU3" s="212"/>
      <c r="BV3" s="212"/>
      <c r="BW3" s="212"/>
      <c r="BX3" s="212"/>
      <c r="BY3" s="212"/>
      <c r="BZ3" s="212"/>
      <c r="CA3" s="212"/>
      <c r="CB3" s="212"/>
      <c r="CC3" s="212"/>
      <c r="CD3" s="212"/>
      <c r="CE3" s="212"/>
      <c r="CF3" s="212"/>
      <c r="CG3" s="212"/>
      <c r="CH3" s="212"/>
      <c r="CI3" s="212"/>
      <c r="CJ3" s="212"/>
      <c r="CK3" s="212"/>
      <c r="CL3" s="212"/>
      <c r="CM3" s="212"/>
      <c r="CN3" s="212"/>
      <c r="CO3" s="212"/>
      <c r="CP3" s="212"/>
      <c r="CQ3" s="212"/>
      <c r="CR3" s="212"/>
      <c r="CS3" s="212"/>
      <c r="CT3" s="212"/>
      <c r="CU3" s="212"/>
      <c r="CV3" s="212"/>
      <c r="CW3" s="212"/>
      <c r="CX3" s="212"/>
      <c r="CY3" s="212"/>
      <c r="CZ3" s="212"/>
      <c r="DA3" s="212"/>
      <c r="DB3" s="212"/>
      <c r="DC3" s="212"/>
      <c r="DD3" s="212"/>
      <c r="DE3" s="212"/>
      <c r="DF3" s="212"/>
      <c r="DG3" s="212"/>
      <c r="DH3" s="212"/>
      <c r="DI3" s="212"/>
      <c r="DJ3" s="212"/>
      <c r="DK3" s="212"/>
      <c r="DL3" s="212"/>
      <c r="DM3" s="212"/>
      <c r="DN3" s="212"/>
      <c r="DO3" s="212"/>
      <c r="DP3" s="212"/>
      <c r="DQ3" s="212"/>
      <c r="DR3" s="212"/>
      <c r="DS3" s="212"/>
      <c r="DT3" s="212"/>
      <c r="DU3" s="212"/>
      <c r="DV3" s="212"/>
      <c r="DW3" s="212"/>
      <c r="DX3" s="212"/>
      <c r="DY3" s="212"/>
      <c r="DZ3" s="212"/>
      <c r="EA3" s="212"/>
      <c r="EB3" s="212"/>
      <c r="EC3" s="212"/>
      <c r="ED3" s="212"/>
      <c r="EE3" s="212"/>
      <c r="EF3" s="212"/>
      <c r="EG3" s="212"/>
      <c r="EH3" s="212"/>
      <c r="EI3" s="212"/>
      <c r="EJ3" s="212"/>
      <c r="EK3" s="212"/>
      <c r="EL3" s="212"/>
      <c r="EM3" s="212"/>
      <c r="EN3" s="212"/>
      <c r="EO3" s="212"/>
      <c r="EP3" s="212"/>
      <c r="EQ3" s="212"/>
      <c r="ER3" s="212"/>
      <c r="ES3" s="212"/>
      <c r="ET3" s="212"/>
      <c r="EU3" s="212"/>
      <c r="EV3" s="212"/>
      <c r="EW3" s="212"/>
      <c r="EX3" s="212"/>
      <c r="EY3" s="212"/>
      <c r="EZ3" s="212"/>
      <c r="FA3" s="212"/>
      <c r="FB3" s="212"/>
      <c r="FC3" s="212"/>
      <c r="FD3" s="212"/>
      <c r="FE3" s="212"/>
      <c r="FF3" s="212"/>
      <c r="FG3" s="212"/>
      <c r="FH3" s="212"/>
      <c r="FI3" s="212"/>
      <c r="FJ3" s="212"/>
      <c r="FK3" s="212"/>
      <c r="FL3" s="212"/>
      <c r="FM3" s="212"/>
      <c r="FN3" s="212"/>
      <c r="FO3" s="212"/>
      <c r="FP3" s="212"/>
      <c r="FQ3" s="212"/>
      <c r="FR3" s="212"/>
      <c r="FS3" s="212"/>
      <c r="FT3" s="212"/>
      <c r="FU3" s="212"/>
      <c r="FV3" s="212"/>
      <c r="FW3" s="212"/>
      <c r="FX3" s="212"/>
      <c r="FY3" s="212"/>
      <c r="FZ3" s="212"/>
      <c r="GA3" s="212"/>
      <c r="GB3" s="212"/>
      <c r="GC3" s="212"/>
      <c r="GD3" s="212"/>
      <c r="GE3" s="212"/>
      <c r="GF3" s="212"/>
      <c r="GG3" s="212"/>
      <c r="GH3" s="212"/>
      <c r="GI3" s="212"/>
      <c r="GJ3" s="212"/>
      <c r="GK3" s="212"/>
      <c r="GL3" s="212"/>
      <c r="GM3" s="212"/>
      <c r="GN3" s="212"/>
      <c r="GO3" s="212"/>
      <c r="GP3" s="212"/>
      <c r="GQ3" s="212"/>
      <c r="GR3" s="212"/>
      <c r="GS3" s="212"/>
      <c r="GT3" s="212"/>
      <c r="GU3" s="212"/>
      <c r="GV3" s="212"/>
      <c r="GW3" s="212"/>
      <c r="GX3" s="212"/>
      <c r="GY3" s="212"/>
      <c r="GZ3" s="212"/>
      <c r="HA3" s="212"/>
      <c r="HB3" s="212"/>
      <c r="HC3" s="212"/>
      <c r="HD3" s="212"/>
      <c r="HE3" s="212"/>
      <c r="HF3" s="212"/>
      <c r="HG3" s="212"/>
      <c r="HH3" s="212"/>
      <c r="HI3" s="212"/>
      <c r="HJ3" s="212"/>
      <c r="HK3" s="212"/>
      <c r="HL3" s="212"/>
      <c r="HM3" s="212"/>
      <c r="HN3" s="212"/>
      <c r="HO3" s="212"/>
      <c r="HP3" s="212"/>
      <c r="HQ3" s="212"/>
      <c r="HR3" s="212"/>
      <c r="HS3" s="212"/>
      <c r="HT3" s="212"/>
      <c r="HU3" s="212"/>
      <c r="HV3" s="212"/>
      <c r="HW3" s="212"/>
      <c r="HX3" s="212"/>
      <c r="HY3" s="212"/>
      <c r="HZ3" s="212"/>
      <c r="IA3" s="212"/>
      <c r="IB3" s="212"/>
      <c r="IC3" s="212"/>
      <c r="ID3" s="212"/>
      <c r="IE3" s="212"/>
      <c r="IF3" s="212"/>
      <c r="IG3" s="212"/>
      <c r="IH3" s="212"/>
      <c r="II3" s="212"/>
      <c r="IJ3" s="212"/>
      <c r="IK3" s="212"/>
      <c r="IL3" s="212"/>
      <c r="IM3" s="212"/>
      <c r="IN3" s="212"/>
      <c r="IO3" s="212"/>
      <c r="IP3" s="212"/>
      <c r="IQ3" s="212"/>
      <c r="IR3" s="212"/>
      <c r="IS3" s="212"/>
      <c r="IT3" s="212"/>
      <c r="IU3" s="212"/>
      <c r="IV3" s="212"/>
    </row>
    <row r="4" spans="1:256" ht="15" thickBot="1" x14ac:dyDescent="0.25"/>
    <row r="5" spans="1:256" ht="42" customHeight="1" thickBot="1" x14ac:dyDescent="0.25">
      <c r="A5" s="51" t="s">
        <v>1</v>
      </c>
      <c r="B5" s="35" t="s">
        <v>13</v>
      </c>
      <c r="C5" t="e">
        <f>#REF!</f>
        <v>#REF!</v>
      </c>
      <c r="D5" t="e">
        <f>#REF!</f>
        <v>#REF!</v>
      </c>
      <c r="F5" s="56"/>
      <c r="G5" s="57" t="s">
        <v>14</v>
      </c>
      <c r="H5" s="57" t="s">
        <v>15</v>
      </c>
      <c r="I5" s="57" t="s">
        <v>3</v>
      </c>
      <c r="J5" s="58" t="s">
        <v>16</v>
      </c>
    </row>
    <row r="6" spans="1:256" ht="24" customHeight="1" thickBot="1" x14ac:dyDescent="0.25">
      <c r="A6" s="36" t="s">
        <v>44</v>
      </c>
      <c r="B6" s="37" t="s">
        <v>18</v>
      </c>
      <c r="C6" t="e">
        <f>#REF!</f>
        <v>#REF!</v>
      </c>
      <c r="D6" t="e">
        <f>#REF!</f>
        <v>#REF!</v>
      </c>
      <c r="F6" s="61" t="s">
        <v>19</v>
      </c>
      <c r="G6" s="59">
        <v>15</v>
      </c>
      <c r="H6" s="54">
        <v>9</v>
      </c>
      <c r="I6" s="54">
        <v>65</v>
      </c>
      <c r="J6" s="55">
        <f>SUM(G6:I6)</f>
        <v>89</v>
      </c>
      <c r="K6" s="45"/>
    </row>
    <row r="7" spans="1:256" ht="22.5" customHeight="1" thickBot="1" x14ac:dyDescent="0.25">
      <c r="A7" s="38" t="s">
        <v>44</v>
      </c>
      <c r="B7" s="37" t="s">
        <v>18</v>
      </c>
      <c r="C7" t="e">
        <f>#REF!</f>
        <v>#REF!</v>
      </c>
      <c r="D7" t="e">
        <f>#REF!</f>
        <v>#REF!</v>
      </c>
      <c r="F7" s="62" t="s">
        <v>20</v>
      </c>
      <c r="G7" s="60">
        <v>0.17</v>
      </c>
      <c r="H7" s="52">
        <v>0.1</v>
      </c>
      <c r="I7" s="52">
        <v>0.73</v>
      </c>
      <c r="J7" s="53">
        <v>1</v>
      </c>
      <c r="K7" s="46"/>
    </row>
    <row r="8" spans="1:256" ht="15" thickBot="1" x14ac:dyDescent="0.25">
      <c r="A8" s="39" t="s">
        <v>44</v>
      </c>
      <c r="B8" s="37" t="s">
        <v>18</v>
      </c>
      <c r="C8" t="e">
        <f>#REF!</f>
        <v>#REF!</v>
      </c>
      <c r="D8" t="e">
        <f>#REF!</f>
        <v>#REF!</v>
      </c>
    </row>
    <row r="9" spans="1:256" ht="15" thickBot="1" x14ac:dyDescent="0.25">
      <c r="A9" s="38" t="s">
        <v>44</v>
      </c>
      <c r="B9" s="37" t="s">
        <v>18</v>
      </c>
      <c r="C9" t="e">
        <f>#REF!</f>
        <v>#REF!</v>
      </c>
      <c r="D9" t="e">
        <f>#REF!</f>
        <v>#REF!</v>
      </c>
    </row>
    <row r="10" spans="1:256" ht="15" thickBot="1" x14ac:dyDescent="0.25">
      <c r="A10" s="36" t="s">
        <v>44</v>
      </c>
      <c r="B10" s="37" t="s">
        <v>18</v>
      </c>
      <c r="C10" t="e">
        <f>#REF!</f>
        <v>#REF!</v>
      </c>
      <c r="D10" t="e">
        <f>#REF!</f>
        <v>#REF!</v>
      </c>
    </row>
    <row r="11" spans="1:256" ht="15" thickBot="1" x14ac:dyDescent="0.25">
      <c r="A11" s="36" t="s">
        <v>44</v>
      </c>
      <c r="B11" s="37" t="s">
        <v>18</v>
      </c>
      <c r="C11" t="e">
        <f>#REF!</f>
        <v>#REF!</v>
      </c>
      <c r="D11" t="e">
        <f>#REF!</f>
        <v>#REF!</v>
      </c>
    </row>
    <row r="12" spans="1:256" ht="15" thickBot="1" x14ac:dyDescent="0.25">
      <c r="A12" s="36" t="s">
        <v>44</v>
      </c>
      <c r="B12" s="37" t="s">
        <v>18</v>
      </c>
      <c r="C12" t="e">
        <f>#REF!</f>
        <v>#REF!</v>
      </c>
      <c r="D12" t="e">
        <f>#REF!</f>
        <v>#REF!</v>
      </c>
    </row>
    <row r="13" spans="1:256" ht="15" thickBot="1" x14ac:dyDescent="0.25">
      <c r="A13" s="36" t="s">
        <v>44</v>
      </c>
      <c r="B13" s="37" t="s">
        <v>18</v>
      </c>
      <c r="C13" t="e">
        <f>#REF!</f>
        <v>#REF!</v>
      </c>
      <c r="D13" t="e">
        <f>#REF!</f>
        <v>#REF!</v>
      </c>
    </row>
    <row r="14" spans="1:256" ht="15" thickBot="1" x14ac:dyDescent="0.25">
      <c r="A14" s="36" t="s">
        <v>44</v>
      </c>
      <c r="B14" s="37" t="s">
        <v>18</v>
      </c>
      <c r="C14" t="e">
        <f>#REF!</f>
        <v>#REF!</v>
      </c>
      <c r="D14" t="e">
        <f>#REF!</f>
        <v>#REF!</v>
      </c>
    </row>
    <row r="15" spans="1:256" ht="15" thickBot="1" x14ac:dyDescent="0.25">
      <c r="A15" s="36" t="s">
        <v>44</v>
      </c>
      <c r="B15" s="37" t="s">
        <v>18</v>
      </c>
      <c r="C15" t="e">
        <f>#REF!</f>
        <v>#REF!</v>
      </c>
      <c r="D15" t="e">
        <f>#REF!</f>
        <v>#REF!</v>
      </c>
    </row>
    <row r="16" spans="1:256" ht="15" thickBot="1" x14ac:dyDescent="0.25">
      <c r="A16" s="36" t="s">
        <v>44</v>
      </c>
      <c r="B16" s="37" t="s">
        <v>18</v>
      </c>
      <c r="C16" t="e">
        <f>#REF!</f>
        <v>#REF!</v>
      </c>
      <c r="D16" t="e">
        <f>#REF!</f>
        <v>#REF!</v>
      </c>
    </row>
    <row r="17" spans="1:4" ht="15" thickBot="1" x14ac:dyDescent="0.25">
      <c r="A17" s="38" t="s">
        <v>44</v>
      </c>
      <c r="B17" s="37" t="s">
        <v>18</v>
      </c>
      <c r="C17" t="e">
        <f>#REF!</f>
        <v>#REF!</v>
      </c>
      <c r="D17" t="e">
        <f>#REF!</f>
        <v>#REF!</v>
      </c>
    </row>
    <row r="18" spans="1:4" ht="15" thickBot="1" x14ac:dyDescent="0.25">
      <c r="A18" s="39" t="s">
        <v>21</v>
      </c>
      <c r="B18" s="37" t="s">
        <v>18</v>
      </c>
      <c r="C18" t="e">
        <f>#REF!</f>
        <v>#REF!</v>
      </c>
      <c r="D18" t="e">
        <f>#REF!</f>
        <v>#REF!</v>
      </c>
    </row>
    <row r="19" spans="1:4" ht="15" thickBot="1" x14ac:dyDescent="0.25">
      <c r="A19" s="36" t="s">
        <v>28</v>
      </c>
      <c r="B19" s="37" t="s">
        <v>18</v>
      </c>
      <c r="C19" t="e">
        <f>#REF!</f>
        <v>#REF!</v>
      </c>
      <c r="D19" t="e">
        <f>#REF!</f>
        <v>#REF!</v>
      </c>
    </row>
    <row r="20" spans="1:4" ht="15" thickBot="1" x14ac:dyDescent="0.25">
      <c r="A20" s="36" t="s">
        <v>27</v>
      </c>
      <c r="B20" s="37" t="s">
        <v>18</v>
      </c>
      <c r="C20" t="e">
        <f>#REF!</f>
        <v>#REF!</v>
      </c>
      <c r="D20" t="e">
        <f>#REF!</f>
        <v>#REF!</v>
      </c>
    </row>
    <row r="21" spans="1:4" ht="15" thickBot="1" x14ac:dyDescent="0.25">
      <c r="A21" s="39" t="s">
        <v>21</v>
      </c>
      <c r="B21" s="40" t="s">
        <v>22</v>
      </c>
      <c r="C21" t="e">
        <f>#REF!</f>
        <v>#REF!</v>
      </c>
      <c r="D21" t="e">
        <f>#REF!</f>
        <v>#REF!</v>
      </c>
    </row>
    <row r="22" spans="1:4" ht="15" thickBot="1" x14ac:dyDescent="0.25">
      <c r="A22" s="39" t="s">
        <v>21</v>
      </c>
      <c r="B22" s="40" t="s">
        <v>22</v>
      </c>
      <c r="C22" t="e">
        <f>#REF!</f>
        <v>#REF!</v>
      </c>
      <c r="D22" t="e">
        <f>#REF!</f>
        <v>#REF!</v>
      </c>
    </row>
    <row r="23" spans="1:4" ht="15" thickBot="1" x14ac:dyDescent="0.25">
      <c r="A23" s="38" t="s">
        <v>30</v>
      </c>
      <c r="B23" s="40" t="s">
        <v>22</v>
      </c>
      <c r="C23" t="e">
        <f>#REF!</f>
        <v>#REF!</v>
      </c>
      <c r="D23" t="e">
        <f>#REF!</f>
        <v>#REF!</v>
      </c>
    </row>
    <row r="24" spans="1:4" ht="15" thickBot="1" x14ac:dyDescent="0.25">
      <c r="A24" s="41" t="s">
        <v>21</v>
      </c>
      <c r="B24" s="40" t="s">
        <v>22</v>
      </c>
      <c r="C24" t="e">
        <f>#REF!</f>
        <v>#REF!</v>
      </c>
      <c r="D24" t="e">
        <f>#REF!</f>
        <v>#REF!</v>
      </c>
    </row>
    <row r="25" spans="1:4" ht="15" thickBot="1" x14ac:dyDescent="0.25">
      <c r="A25" s="38" t="s">
        <v>21</v>
      </c>
      <c r="B25" s="40" t="s">
        <v>22</v>
      </c>
      <c r="C25" t="e">
        <f>#REF!</f>
        <v>#REF!</v>
      </c>
      <c r="D25" t="e">
        <f>#REF!</f>
        <v>#REF!</v>
      </c>
    </row>
    <row r="26" spans="1:4" ht="15" thickBot="1" x14ac:dyDescent="0.25">
      <c r="A26" s="36" t="s">
        <v>21</v>
      </c>
      <c r="B26" s="40" t="s">
        <v>22</v>
      </c>
      <c r="C26" t="e">
        <f>#REF!</f>
        <v>#REF!</v>
      </c>
      <c r="D26" t="e">
        <f>#REF!</f>
        <v>#REF!</v>
      </c>
    </row>
    <row r="27" spans="1:4" ht="15" thickBot="1" x14ac:dyDescent="0.25">
      <c r="A27" s="41" t="s">
        <v>21</v>
      </c>
      <c r="B27" s="40" t="s">
        <v>22</v>
      </c>
      <c r="C27" t="e">
        <f>#REF!</f>
        <v>#REF!</v>
      </c>
      <c r="D27" t="e">
        <f>#REF!</f>
        <v>#REF!</v>
      </c>
    </row>
    <row r="28" spans="1:4" ht="15" thickBot="1" x14ac:dyDescent="0.25">
      <c r="A28" s="42" t="s">
        <v>21</v>
      </c>
      <c r="B28" s="40" t="s">
        <v>22</v>
      </c>
      <c r="C28" t="e">
        <f>#REF!</f>
        <v>#REF!</v>
      </c>
      <c r="D28" t="e">
        <f>#REF!</f>
        <v>#REF!</v>
      </c>
    </row>
    <row r="29" spans="1:4" ht="20.25" customHeight="1" thickBot="1" x14ac:dyDescent="0.25">
      <c r="A29" s="38" t="s">
        <v>30</v>
      </c>
      <c r="B29" s="40" t="s">
        <v>22</v>
      </c>
      <c r="C29" t="e">
        <f>#REF!</f>
        <v>#REF!</v>
      </c>
      <c r="D29" t="e">
        <f>#REF!</f>
        <v>#REF!</v>
      </c>
    </row>
    <row r="30" spans="1:4" ht="20.25" customHeight="1" thickBot="1" x14ac:dyDescent="0.25">
      <c r="A30" s="38" t="s">
        <v>30</v>
      </c>
      <c r="B30" s="43" t="s">
        <v>24</v>
      </c>
    </row>
    <row r="31" spans="1:4" ht="15" thickBot="1" x14ac:dyDescent="0.25">
      <c r="A31" s="36" t="s">
        <v>26</v>
      </c>
      <c r="B31" s="43" t="s">
        <v>24</v>
      </c>
    </row>
    <row r="32" spans="1:4" ht="15" thickBot="1" x14ac:dyDescent="0.25">
      <c r="A32" s="41" t="s">
        <v>25</v>
      </c>
      <c r="B32" s="43" t="s">
        <v>24</v>
      </c>
    </row>
    <row r="33" spans="1:4" ht="15" thickBot="1" x14ac:dyDescent="0.25">
      <c r="A33" s="38" t="s">
        <v>30</v>
      </c>
      <c r="B33" s="43" t="s">
        <v>24</v>
      </c>
    </row>
    <row r="34" spans="1:4" ht="15" thickBot="1" x14ac:dyDescent="0.25">
      <c r="A34" s="38" t="s">
        <v>30</v>
      </c>
      <c r="B34" s="43" t="s">
        <v>24</v>
      </c>
    </row>
    <row r="35" spans="1:4" ht="15" thickBot="1" x14ac:dyDescent="0.25">
      <c r="A35" s="41" t="s">
        <v>25</v>
      </c>
      <c r="B35" s="43" t="s">
        <v>24</v>
      </c>
    </row>
    <row r="36" spans="1:4" ht="15" thickBot="1" x14ac:dyDescent="0.25">
      <c r="A36" s="38" t="s">
        <v>25</v>
      </c>
      <c r="B36" s="43" t="s">
        <v>24</v>
      </c>
    </row>
    <row r="37" spans="1:4" ht="15" thickBot="1" x14ac:dyDescent="0.25">
      <c r="A37" s="38" t="s">
        <v>25</v>
      </c>
      <c r="B37" s="43" t="s">
        <v>24</v>
      </c>
    </row>
    <row r="38" spans="1:4" ht="15" thickBot="1" x14ac:dyDescent="0.25">
      <c r="A38" s="38" t="s">
        <v>25</v>
      </c>
      <c r="B38" s="43" t="s">
        <v>24</v>
      </c>
    </row>
    <row r="39" spans="1:4" ht="22.5" customHeight="1" thickBot="1" x14ac:dyDescent="0.25">
      <c r="A39" s="38" t="s">
        <v>30</v>
      </c>
      <c r="B39" s="43" t="s">
        <v>24</v>
      </c>
      <c r="C39" t="e">
        <f>#REF!</f>
        <v>#REF!</v>
      </c>
      <c r="D39" t="e">
        <f>#REF!</f>
        <v>#REF!</v>
      </c>
    </row>
    <row r="40" spans="1:4" ht="19.5" customHeight="1" thickBot="1" x14ac:dyDescent="0.25">
      <c r="A40" s="38" t="s">
        <v>30</v>
      </c>
      <c r="B40" s="43" t="s">
        <v>24</v>
      </c>
      <c r="C40" t="e">
        <f>#REF!</f>
        <v>#REF!</v>
      </c>
      <c r="D40" t="e">
        <f>#REF!</f>
        <v>#REF!</v>
      </c>
    </row>
    <row r="41" spans="1:4" ht="20.25" customHeight="1" thickBot="1" x14ac:dyDescent="0.25">
      <c r="A41" s="38" t="s">
        <v>30</v>
      </c>
      <c r="B41" s="43" t="s">
        <v>24</v>
      </c>
      <c r="C41" t="e">
        <f>#REF!</f>
        <v>#REF!</v>
      </c>
      <c r="D41" t="e">
        <f>#REF!</f>
        <v>#REF!</v>
      </c>
    </row>
    <row r="42" spans="1:4" ht="20.25" customHeight="1" thickBot="1" x14ac:dyDescent="0.25">
      <c r="A42" s="38" t="s">
        <v>30</v>
      </c>
      <c r="B42" s="43" t="s">
        <v>24</v>
      </c>
    </row>
    <row r="43" spans="1:4" ht="21" customHeight="1" thickBot="1" x14ac:dyDescent="0.25">
      <c r="A43" s="38" t="s">
        <v>30</v>
      </c>
      <c r="B43" s="43" t="s">
        <v>24</v>
      </c>
      <c r="C43" t="e">
        <f>#REF!</f>
        <v>#REF!</v>
      </c>
      <c r="D43" t="e">
        <f>#REF!</f>
        <v>#REF!</v>
      </c>
    </row>
    <row r="44" spans="1:4" ht="18.75" customHeight="1" thickBot="1" x14ac:dyDescent="0.25">
      <c r="A44" s="38" t="s">
        <v>30</v>
      </c>
      <c r="B44" s="43" t="s">
        <v>24</v>
      </c>
    </row>
    <row r="45" spans="1:4" ht="16.5" customHeight="1" thickBot="1" x14ac:dyDescent="0.25">
      <c r="A45" s="38" t="s">
        <v>25</v>
      </c>
      <c r="B45" s="43" t="s">
        <v>24</v>
      </c>
    </row>
    <row r="46" spans="1:4" ht="18" customHeight="1" thickBot="1" x14ac:dyDescent="0.25">
      <c r="A46" s="38" t="s">
        <v>30</v>
      </c>
      <c r="B46" s="43" t="s">
        <v>24</v>
      </c>
      <c r="C46" s="8"/>
      <c r="D46" s="34"/>
    </row>
    <row r="47" spans="1:4" ht="21.75" customHeight="1" thickBot="1" x14ac:dyDescent="0.25">
      <c r="A47" s="38" t="s">
        <v>30</v>
      </c>
      <c r="B47" s="43" t="s">
        <v>24</v>
      </c>
      <c r="C47" s="32"/>
      <c r="D47" s="33"/>
    </row>
    <row r="48" spans="1:4" ht="20.25" customHeight="1" thickBot="1" x14ac:dyDescent="0.25">
      <c r="A48" s="38" t="s">
        <v>30</v>
      </c>
      <c r="B48" s="43" t="s">
        <v>24</v>
      </c>
      <c r="C48" s="8"/>
      <c r="D48" s="2"/>
    </row>
    <row r="49" spans="1:4" ht="15" thickBot="1" x14ac:dyDescent="0.25">
      <c r="A49" s="39" t="s">
        <v>26</v>
      </c>
      <c r="B49" s="43" t="s">
        <v>24</v>
      </c>
      <c r="C49" s="8"/>
      <c r="D49" s="2"/>
    </row>
    <row r="50" spans="1:4" ht="20.25" customHeight="1" thickBot="1" x14ac:dyDescent="0.25">
      <c r="A50" s="38" t="s">
        <v>30</v>
      </c>
      <c r="B50" s="43" t="s">
        <v>24</v>
      </c>
      <c r="C50" s="8"/>
      <c r="D50" s="2"/>
    </row>
    <row r="51" spans="1:4" ht="19.5" customHeight="1" thickBot="1" x14ac:dyDescent="0.25">
      <c r="A51" s="38" t="s">
        <v>30</v>
      </c>
      <c r="B51" s="43" t="s">
        <v>24</v>
      </c>
      <c r="C51" s="8"/>
      <c r="D51" s="2"/>
    </row>
    <row r="52" spans="1:4" ht="17.25" customHeight="1" thickBot="1" x14ac:dyDescent="0.25">
      <c r="A52" s="38" t="s">
        <v>30</v>
      </c>
      <c r="B52" s="43" t="s">
        <v>24</v>
      </c>
      <c r="C52" s="8"/>
      <c r="D52" s="2"/>
    </row>
    <row r="53" spans="1:4" ht="15" thickBot="1" x14ac:dyDescent="0.25">
      <c r="A53" s="38" t="s">
        <v>30</v>
      </c>
      <c r="B53" s="43" t="s">
        <v>24</v>
      </c>
    </row>
    <row r="54" spans="1:4" ht="18.75" customHeight="1" thickBot="1" x14ac:dyDescent="0.25">
      <c r="A54" s="38" t="s">
        <v>30</v>
      </c>
      <c r="B54" s="43" t="s">
        <v>24</v>
      </c>
    </row>
    <row r="55" spans="1:4" ht="15" thickBot="1" x14ac:dyDescent="0.25">
      <c r="A55" s="38" t="s">
        <v>26</v>
      </c>
      <c r="B55" s="43" t="s">
        <v>24</v>
      </c>
    </row>
    <row r="56" spans="1:4" ht="15" thickBot="1" x14ac:dyDescent="0.25">
      <c r="A56" s="36" t="s">
        <v>25</v>
      </c>
      <c r="B56" s="43" t="s">
        <v>24</v>
      </c>
    </row>
    <row r="57" spans="1:4" ht="18.75" customHeight="1" thickBot="1" x14ac:dyDescent="0.25">
      <c r="A57" s="38" t="s">
        <v>30</v>
      </c>
      <c r="B57" s="43" t="s">
        <v>24</v>
      </c>
    </row>
    <row r="58" spans="1:4" ht="15" thickBot="1" x14ac:dyDescent="0.25">
      <c r="A58" s="36" t="s">
        <v>25</v>
      </c>
      <c r="B58" s="43" t="s">
        <v>24</v>
      </c>
    </row>
    <row r="59" spans="1:4" ht="21" customHeight="1" thickBot="1" x14ac:dyDescent="0.25">
      <c r="A59" s="38" t="s">
        <v>30</v>
      </c>
      <c r="B59" s="43" t="s">
        <v>24</v>
      </c>
    </row>
    <row r="60" spans="1:4" ht="20.25" customHeight="1" thickBot="1" x14ac:dyDescent="0.25">
      <c r="A60" s="38" t="s">
        <v>30</v>
      </c>
      <c r="B60" s="43" t="s">
        <v>24</v>
      </c>
    </row>
    <row r="61" spans="1:4" ht="21" customHeight="1" thickBot="1" x14ac:dyDescent="0.25">
      <c r="A61" s="38" t="s">
        <v>30</v>
      </c>
      <c r="B61" s="43" t="s">
        <v>24</v>
      </c>
    </row>
    <row r="62" spans="1:4" ht="19.5" customHeight="1" thickBot="1" x14ac:dyDescent="0.25">
      <c r="A62" s="38" t="s">
        <v>30</v>
      </c>
      <c r="B62" s="43" t="s">
        <v>24</v>
      </c>
    </row>
    <row r="63" spans="1:4" ht="15" thickBot="1" x14ac:dyDescent="0.25">
      <c r="A63" s="44" t="s">
        <v>25</v>
      </c>
      <c r="B63" s="43" t="s">
        <v>24</v>
      </c>
    </row>
    <row r="64" spans="1:4" ht="21.75" customHeight="1" thickBot="1" x14ac:dyDescent="0.25">
      <c r="A64" s="38" t="s">
        <v>30</v>
      </c>
      <c r="B64" s="43" t="s">
        <v>24</v>
      </c>
    </row>
    <row r="65" spans="1:2" ht="21" customHeight="1" thickBot="1" x14ac:dyDescent="0.25">
      <c r="A65" s="38" t="s">
        <v>30</v>
      </c>
      <c r="B65" s="43" t="s">
        <v>24</v>
      </c>
    </row>
    <row r="66" spans="1:2" ht="20.25" customHeight="1" thickBot="1" x14ac:dyDescent="0.25">
      <c r="A66" s="38" t="s">
        <v>30</v>
      </c>
      <c r="B66" s="43" t="s">
        <v>24</v>
      </c>
    </row>
    <row r="67" spans="1:2" ht="15" thickBot="1" x14ac:dyDescent="0.25">
      <c r="A67" s="38" t="s">
        <v>25</v>
      </c>
      <c r="B67" s="43" t="s">
        <v>24</v>
      </c>
    </row>
    <row r="68" spans="1:2" ht="15" thickBot="1" x14ac:dyDescent="0.25">
      <c r="A68" s="38" t="s">
        <v>25</v>
      </c>
      <c r="B68" s="43" t="s">
        <v>24</v>
      </c>
    </row>
    <row r="69" spans="1:2" ht="15" thickBot="1" x14ac:dyDescent="0.25">
      <c r="A69" s="38" t="s">
        <v>25</v>
      </c>
      <c r="B69" s="43" t="s">
        <v>24</v>
      </c>
    </row>
    <row r="70" spans="1:2" ht="15" thickBot="1" x14ac:dyDescent="0.25">
      <c r="A70" s="36" t="s">
        <v>25</v>
      </c>
      <c r="B70" s="43" t="s">
        <v>24</v>
      </c>
    </row>
    <row r="71" spans="1:2" ht="15" thickBot="1" x14ac:dyDescent="0.25">
      <c r="A71" s="38" t="s">
        <v>26</v>
      </c>
      <c r="B71" s="43" t="s">
        <v>24</v>
      </c>
    </row>
    <row r="72" spans="1:2" ht="17.25" customHeight="1" thickBot="1" x14ac:dyDescent="0.25">
      <c r="A72" s="38" t="s">
        <v>30</v>
      </c>
      <c r="B72" s="43" t="s">
        <v>24</v>
      </c>
    </row>
    <row r="73" spans="1:2" ht="15" thickBot="1" x14ac:dyDescent="0.25">
      <c r="A73" s="36" t="s">
        <v>25</v>
      </c>
      <c r="B73" s="43" t="s">
        <v>24</v>
      </c>
    </row>
    <row r="74" spans="1:2" ht="15" thickBot="1" x14ac:dyDescent="0.25">
      <c r="A74" s="38" t="s">
        <v>25</v>
      </c>
      <c r="B74" s="43" t="s">
        <v>24</v>
      </c>
    </row>
    <row r="75" spans="1:2" ht="16.5" customHeight="1" thickBot="1" x14ac:dyDescent="0.25">
      <c r="A75" s="38" t="s">
        <v>30</v>
      </c>
      <c r="B75" s="43" t="s">
        <v>24</v>
      </c>
    </row>
    <row r="76" spans="1:2" ht="19.5" customHeight="1" thickBot="1" x14ac:dyDescent="0.25">
      <c r="A76" s="38" t="s">
        <v>30</v>
      </c>
      <c r="B76" s="43" t="s">
        <v>24</v>
      </c>
    </row>
    <row r="77" spans="1:2" ht="15" thickBot="1" x14ac:dyDescent="0.25">
      <c r="A77" s="38" t="s">
        <v>26</v>
      </c>
      <c r="B77" s="43" t="s">
        <v>24</v>
      </c>
    </row>
    <row r="78" spans="1:2" ht="21" customHeight="1" thickBot="1" x14ac:dyDescent="0.25">
      <c r="A78" s="38" t="s">
        <v>30</v>
      </c>
      <c r="B78" s="43" t="s">
        <v>24</v>
      </c>
    </row>
    <row r="79" spans="1:2" ht="18" customHeight="1" thickBot="1" x14ac:dyDescent="0.25">
      <c r="A79" s="38" t="s">
        <v>30</v>
      </c>
      <c r="B79" s="43" t="s">
        <v>24</v>
      </c>
    </row>
    <row r="80" spans="1:2" ht="15" thickBot="1" x14ac:dyDescent="0.25">
      <c r="A80" s="38" t="s">
        <v>25</v>
      </c>
      <c r="B80" s="43" t="s">
        <v>24</v>
      </c>
    </row>
    <row r="81" spans="1:14" ht="15" thickBot="1" x14ac:dyDescent="0.25">
      <c r="A81" s="38" t="s">
        <v>25</v>
      </c>
      <c r="B81" s="43" t="s">
        <v>24</v>
      </c>
    </row>
    <row r="82" spans="1:14" ht="20.25" customHeight="1" thickBot="1" x14ac:dyDescent="0.25">
      <c r="A82" s="38" t="s">
        <v>30</v>
      </c>
      <c r="B82" s="43" t="s">
        <v>24</v>
      </c>
    </row>
    <row r="83" spans="1:14" ht="21.75" customHeight="1" thickBot="1" x14ac:dyDescent="0.25">
      <c r="A83" s="38" t="s">
        <v>30</v>
      </c>
      <c r="B83" s="43" t="s">
        <v>24</v>
      </c>
    </row>
    <row r="84" spans="1:14" ht="15" thickBot="1" x14ac:dyDescent="0.25">
      <c r="A84" s="36" t="s">
        <v>26</v>
      </c>
      <c r="B84" s="43" t="s">
        <v>24</v>
      </c>
    </row>
    <row r="85" spans="1:14" ht="21.75" customHeight="1" thickBot="1" x14ac:dyDescent="0.25">
      <c r="A85" s="38" t="s">
        <v>30</v>
      </c>
      <c r="B85" s="43" t="s">
        <v>24</v>
      </c>
    </row>
    <row r="86" spans="1:14" ht="18" customHeight="1" thickBot="1" x14ac:dyDescent="0.25">
      <c r="A86" s="38" t="s">
        <v>30</v>
      </c>
      <c r="B86" s="43" t="s">
        <v>24</v>
      </c>
    </row>
    <row r="87" spans="1:14" ht="18.75" customHeight="1" thickBot="1" x14ac:dyDescent="0.25">
      <c r="A87" s="38" t="s">
        <v>30</v>
      </c>
      <c r="B87" s="43" t="s">
        <v>24</v>
      </c>
    </row>
    <row r="88" spans="1:14" ht="19.5" customHeight="1" thickBot="1" x14ac:dyDescent="0.25">
      <c r="A88" s="38" t="s">
        <v>30</v>
      </c>
      <c r="B88" s="43" t="s">
        <v>24</v>
      </c>
    </row>
    <row r="89" spans="1:14" ht="15" thickBot="1" x14ac:dyDescent="0.25">
      <c r="A89" s="36" t="s">
        <v>26</v>
      </c>
      <c r="B89" s="43" t="s">
        <v>24</v>
      </c>
    </row>
    <row r="90" spans="1:14" ht="18.75" customHeight="1" thickBot="1" x14ac:dyDescent="0.25">
      <c r="A90" s="38" t="s">
        <v>30</v>
      </c>
      <c r="B90" s="43" t="s">
        <v>24</v>
      </c>
    </row>
    <row r="91" spans="1:14" ht="20.25" customHeight="1" thickBot="1" x14ac:dyDescent="0.25">
      <c r="A91" s="38" t="s">
        <v>30</v>
      </c>
      <c r="B91" s="43" t="s">
        <v>24</v>
      </c>
    </row>
    <row r="92" spans="1:14" ht="15" thickBot="1" x14ac:dyDescent="0.25">
      <c r="A92" s="42" t="s">
        <v>25</v>
      </c>
      <c r="B92" s="43" t="s">
        <v>24</v>
      </c>
    </row>
    <row r="93" spans="1:14" ht="22.5" customHeight="1" thickBot="1" x14ac:dyDescent="0.25">
      <c r="A93" s="38" t="s">
        <v>30</v>
      </c>
      <c r="B93" s="43" t="s">
        <v>24</v>
      </c>
    </row>
    <row r="94" spans="1:14" ht="15" thickBot="1" x14ac:dyDescent="0.25">
      <c r="A94" s="36" t="s">
        <v>26</v>
      </c>
      <c r="B94" s="43" t="s">
        <v>24</v>
      </c>
    </row>
    <row r="95" spans="1:14" ht="15" thickBot="1" x14ac:dyDescent="0.25">
      <c r="F95" s="220" t="s">
        <v>58</v>
      </c>
      <c r="G95" s="221"/>
      <c r="H95" s="221"/>
      <c r="I95" s="221"/>
      <c r="J95" s="221"/>
      <c r="K95" s="221"/>
      <c r="L95" s="221"/>
      <c r="M95" s="221"/>
      <c r="N95" s="222"/>
    </row>
    <row r="96" spans="1:14" ht="36.75" thickBot="1" x14ac:dyDescent="0.25">
      <c r="F96" s="79"/>
      <c r="G96" s="75" t="s">
        <v>30</v>
      </c>
      <c r="H96" s="76" t="s">
        <v>31</v>
      </c>
      <c r="I96" s="75" t="s">
        <v>33</v>
      </c>
      <c r="J96" s="77" t="s">
        <v>59</v>
      </c>
      <c r="K96" s="75" t="s">
        <v>34</v>
      </c>
      <c r="L96" s="75" t="s">
        <v>28</v>
      </c>
      <c r="M96" s="78" t="s">
        <v>27</v>
      </c>
      <c r="N96" s="80" t="s">
        <v>16</v>
      </c>
    </row>
    <row r="97" spans="6:14" ht="15" thickTop="1" x14ac:dyDescent="0.2">
      <c r="F97" s="81" t="s">
        <v>36</v>
      </c>
      <c r="G97" s="47">
        <v>41</v>
      </c>
      <c r="H97" s="49">
        <v>18</v>
      </c>
      <c r="I97" s="47">
        <v>12</v>
      </c>
      <c r="J97" s="47">
        <v>8</v>
      </c>
      <c r="K97" s="47">
        <v>8</v>
      </c>
      <c r="L97" s="50">
        <v>1</v>
      </c>
      <c r="M97" s="50">
        <v>1</v>
      </c>
      <c r="N97" s="82">
        <f>SUM(G97:M97)</f>
        <v>89</v>
      </c>
    </row>
    <row r="98" spans="6:14" ht="15" thickBot="1" x14ac:dyDescent="0.25">
      <c r="F98" s="83" t="s">
        <v>20</v>
      </c>
      <c r="G98" s="52" t="s">
        <v>60</v>
      </c>
      <c r="H98" s="84" t="s">
        <v>61</v>
      </c>
      <c r="I98" s="52" t="s">
        <v>62</v>
      </c>
      <c r="J98" s="52" t="s">
        <v>63</v>
      </c>
      <c r="K98" s="52" t="s">
        <v>63</v>
      </c>
      <c r="L98" s="85" t="s">
        <v>64</v>
      </c>
      <c r="M98" s="85" t="s">
        <v>64</v>
      </c>
      <c r="N98" s="86">
        <v>1</v>
      </c>
    </row>
  </sheetData>
  <mergeCells count="245">
    <mergeCell ref="F95:N95"/>
    <mergeCell ref="O2:P2"/>
    <mergeCell ref="Q2:R2"/>
    <mergeCell ref="S2:T2"/>
    <mergeCell ref="U2:V2"/>
    <mergeCell ref="W2:X2"/>
    <mergeCell ref="Y2:Z2"/>
    <mergeCell ref="AM2:AN2"/>
    <mergeCell ref="AO2:AP2"/>
    <mergeCell ref="Q3:R3"/>
    <mergeCell ref="S3:T3"/>
    <mergeCell ref="U3:V3"/>
    <mergeCell ref="W3:X3"/>
    <mergeCell ref="Y3:Z3"/>
    <mergeCell ref="AA3:AB3"/>
    <mergeCell ref="AC3:AD3"/>
    <mergeCell ref="AE3:AF3"/>
    <mergeCell ref="AG3:AH3"/>
    <mergeCell ref="AI3:AJ3"/>
    <mergeCell ref="AK3:AL3"/>
    <mergeCell ref="AM3:AN3"/>
    <mergeCell ref="A2:M2"/>
    <mergeCell ref="A3:M3"/>
    <mergeCell ref="AQ2:AR2"/>
    <mergeCell ref="AS2:AT2"/>
    <mergeCell ref="AU2:AV2"/>
    <mergeCell ref="AW2:AX2"/>
    <mergeCell ref="AA2:AB2"/>
    <mergeCell ref="AC2:AD2"/>
    <mergeCell ref="AE2:AF2"/>
    <mergeCell ref="AG2:AH2"/>
    <mergeCell ref="AI2:AJ2"/>
    <mergeCell ref="AK2:AL2"/>
    <mergeCell ref="BK2:BL2"/>
    <mergeCell ref="BM2:BN2"/>
    <mergeCell ref="BO2:BP2"/>
    <mergeCell ref="BQ2:BR2"/>
    <mergeCell ref="BS2:BT2"/>
    <mergeCell ref="BU2:BV2"/>
    <mergeCell ref="AY2:AZ2"/>
    <mergeCell ref="BA2:BB2"/>
    <mergeCell ref="BC2:BD2"/>
    <mergeCell ref="BE2:BF2"/>
    <mergeCell ref="BG2:BH2"/>
    <mergeCell ref="BI2:BJ2"/>
    <mergeCell ref="CI2:CJ2"/>
    <mergeCell ref="CK2:CL2"/>
    <mergeCell ref="CM2:CN2"/>
    <mergeCell ref="CO2:CP2"/>
    <mergeCell ref="CQ2:CR2"/>
    <mergeCell ref="CS2:CT2"/>
    <mergeCell ref="BW2:BX2"/>
    <mergeCell ref="BY2:BZ2"/>
    <mergeCell ref="CA2:CB2"/>
    <mergeCell ref="CC2:CD2"/>
    <mergeCell ref="CE2:CF2"/>
    <mergeCell ref="CG2:CH2"/>
    <mergeCell ref="DG2:DH2"/>
    <mergeCell ref="DI2:DJ2"/>
    <mergeCell ref="DK2:DL2"/>
    <mergeCell ref="DM2:DN2"/>
    <mergeCell ref="DO2:DP2"/>
    <mergeCell ref="DQ2:DR2"/>
    <mergeCell ref="CU2:CV2"/>
    <mergeCell ref="CW2:CX2"/>
    <mergeCell ref="CY2:CZ2"/>
    <mergeCell ref="DA2:DB2"/>
    <mergeCell ref="DC2:DD2"/>
    <mergeCell ref="DE2:DF2"/>
    <mergeCell ref="EE2:EF2"/>
    <mergeCell ref="EG2:EH2"/>
    <mergeCell ref="EI2:EJ2"/>
    <mergeCell ref="EK2:EL2"/>
    <mergeCell ref="EM2:EN2"/>
    <mergeCell ref="EO2:EP2"/>
    <mergeCell ref="DS2:DT2"/>
    <mergeCell ref="DU2:DV2"/>
    <mergeCell ref="DW2:DX2"/>
    <mergeCell ref="DY2:DZ2"/>
    <mergeCell ref="EA2:EB2"/>
    <mergeCell ref="EC2:ED2"/>
    <mergeCell ref="FC2:FD2"/>
    <mergeCell ref="FE2:FF2"/>
    <mergeCell ref="FG2:FH2"/>
    <mergeCell ref="FI2:FJ2"/>
    <mergeCell ref="FK2:FL2"/>
    <mergeCell ref="FM2:FN2"/>
    <mergeCell ref="EQ2:ER2"/>
    <mergeCell ref="ES2:ET2"/>
    <mergeCell ref="EU2:EV2"/>
    <mergeCell ref="EW2:EX2"/>
    <mergeCell ref="EY2:EZ2"/>
    <mergeCell ref="FA2:FB2"/>
    <mergeCell ref="GA2:GB2"/>
    <mergeCell ref="GC2:GD2"/>
    <mergeCell ref="GE2:GF2"/>
    <mergeCell ref="GG2:GH2"/>
    <mergeCell ref="GI2:GJ2"/>
    <mergeCell ref="GK2:GL2"/>
    <mergeCell ref="FO2:FP2"/>
    <mergeCell ref="FQ2:FR2"/>
    <mergeCell ref="FS2:FT2"/>
    <mergeCell ref="FU2:FV2"/>
    <mergeCell ref="FW2:FX2"/>
    <mergeCell ref="FY2:FZ2"/>
    <mergeCell ref="HW2:HX2"/>
    <mergeCell ref="HY2:HZ2"/>
    <mergeCell ref="IA2:IB2"/>
    <mergeCell ref="IC2:ID2"/>
    <mergeCell ref="GM2:GN2"/>
    <mergeCell ref="GO2:GP2"/>
    <mergeCell ref="GQ2:GR2"/>
    <mergeCell ref="GS2:GT2"/>
    <mergeCell ref="GU2:GV2"/>
    <mergeCell ref="HS2:HT2"/>
    <mergeCell ref="GW2:GX2"/>
    <mergeCell ref="GY2:GZ2"/>
    <mergeCell ref="HA2:HB2"/>
    <mergeCell ref="HC2:HD2"/>
    <mergeCell ref="IS2:IT2"/>
    <mergeCell ref="IU2:IV2"/>
    <mergeCell ref="O3:P3"/>
    <mergeCell ref="IG2:IH2"/>
    <mergeCell ref="II2:IJ2"/>
    <mergeCell ref="IK2:IL2"/>
    <mergeCell ref="IM2:IN2"/>
    <mergeCell ref="IO2:IP2"/>
    <mergeCell ref="IQ2:IR2"/>
    <mergeCell ref="HU2:HV2"/>
    <mergeCell ref="IE2:IF2"/>
    <mergeCell ref="HI2:HJ2"/>
    <mergeCell ref="HK2:HL2"/>
    <mergeCell ref="HM2:HN2"/>
    <mergeCell ref="HO2:HP2"/>
    <mergeCell ref="HQ2:HR2"/>
    <mergeCell ref="HE2:HF2"/>
    <mergeCell ref="HG2:HH2"/>
    <mergeCell ref="AO3:AP3"/>
    <mergeCell ref="AQ3:AR3"/>
    <mergeCell ref="AS3:AT3"/>
    <mergeCell ref="AU3:AV3"/>
    <mergeCell ref="AW3:AX3"/>
    <mergeCell ref="AY3:AZ3"/>
    <mergeCell ref="BM3:BN3"/>
    <mergeCell ref="BO3:BP3"/>
    <mergeCell ref="BQ3:BR3"/>
    <mergeCell ref="BS3:BT3"/>
    <mergeCell ref="BU3:BV3"/>
    <mergeCell ref="BW3:BX3"/>
    <mergeCell ref="BA3:BB3"/>
    <mergeCell ref="BC3:BD3"/>
    <mergeCell ref="BE3:BF3"/>
    <mergeCell ref="BG3:BH3"/>
    <mergeCell ref="BI3:BJ3"/>
    <mergeCell ref="BK3:BL3"/>
    <mergeCell ref="CK3:CL3"/>
    <mergeCell ref="CM3:CN3"/>
    <mergeCell ref="CO3:CP3"/>
    <mergeCell ref="CQ3:CR3"/>
    <mergeCell ref="CS3:CT3"/>
    <mergeCell ref="CU3:CV3"/>
    <mergeCell ref="BY3:BZ3"/>
    <mergeCell ref="CA3:CB3"/>
    <mergeCell ref="CC3:CD3"/>
    <mergeCell ref="CE3:CF3"/>
    <mergeCell ref="CG3:CH3"/>
    <mergeCell ref="CI3:CJ3"/>
    <mergeCell ref="DI3:DJ3"/>
    <mergeCell ref="DK3:DL3"/>
    <mergeCell ref="DM3:DN3"/>
    <mergeCell ref="DO3:DP3"/>
    <mergeCell ref="DQ3:DR3"/>
    <mergeCell ref="DS3:DT3"/>
    <mergeCell ref="CW3:CX3"/>
    <mergeCell ref="CY3:CZ3"/>
    <mergeCell ref="DA3:DB3"/>
    <mergeCell ref="DC3:DD3"/>
    <mergeCell ref="DE3:DF3"/>
    <mergeCell ref="DG3:DH3"/>
    <mergeCell ref="EG3:EH3"/>
    <mergeCell ref="EI3:EJ3"/>
    <mergeCell ref="EK3:EL3"/>
    <mergeCell ref="EM3:EN3"/>
    <mergeCell ref="EO3:EP3"/>
    <mergeCell ref="EQ3:ER3"/>
    <mergeCell ref="DU3:DV3"/>
    <mergeCell ref="DW3:DX3"/>
    <mergeCell ref="DY3:DZ3"/>
    <mergeCell ref="EA3:EB3"/>
    <mergeCell ref="EC3:ED3"/>
    <mergeCell ref="EE3:EF3"/>
    <mergeCell ref="FE3:FF3"/>
    <mergeCell ref="FG3:FH3"/>
    <mergeCell ref="FI3:FJ3"/>
    <mergeCell ref="FK3:FL3"/>
    <mergeCell ref="FM3:FN3"/>
    <mergeCell ref="FO3:FP3"/>
    <mergeCell ref="ES3:ET3"/>
    <mergeCell ref="EU3:EV3"/>
    <mergeCell ref="EW3:EX3"/>
    <mergeCell ref="EY3:EZ3"/>
    <mergeCell ref="FA3:FB3"/>
    <mergeCell ref="FC3:FD3"/>
    <mergeCell ref="GY3:GZ3"/>
    <mergeCell ref="GC3:GD3"/>
    <mergeCell ref="GE3:GF3"/>
    <mergeCell ref="GG3:GH3"/>
    <mergeCell ref="GI3:GJ3"/>
    <mergeCell ref="GK3:GL3"/>
    <mergeCell ref="GM3:GN3"/>
    <mergeCell ref="FQ3:FR3"/>
    <mergeCell ref="FS3:FT3"/>
    <mergeCell ref="FU3:FV3"/>
    <mergeCell ref="FW3:FX3"/>
    <mergeCell ref="FY3:FZ3"/>
    <mergeCell ref="GA3:GB3"/>
    <mergeCell ref="GO3:GP3"/>
    <mergeCell ref="GQ3:GR3"/>
    <mergeCell ref="GS3:GT3"/>
    <mergeCell ref="GU3:GV3"/>
    <mergeCell ref="GW3:GX3"/>
    <mergeCell ref="IM3:IN3"/>
    <mergeCell ref="IO3:IP3"/>
    <mergeCell ref="IQ3:IR3"/>
    <mergeCell ref="IS3:IT3"/>
    <mergeCell ref="IU3:IV3"/>
    <mergeCell ref="HY3:HZ3"/>
    <mergeCell ref="IA3:IB3"/>
    <mergeCell ref="IC3:ID3"/>
    <mergeCell ref="IE3:IF3"/>
    <mergeCell ref="IG3:IH3"/>
    <mergeCell ref="IK3:IL3"/>
    <mergeCell ref="II3:IJ3"/>
    <mergeCell ref="HM3:HN3"/>
    <mergeCell ref="HO3:HP3"/>
    <mergeCell ref="HQ3:HR3"/>
    <mergeCell ref="HS3:HT3"/>
    <mergeCell ref="HU3:HV3"/>
    <mergeCell ref="HW3:HX3"/>
    <mergeCell ref="HA3:HB3"/>
    <mergeCell ref="HC3:HD3"/>
    <mergeCell ref="HE3:HF3"/>
    <mergeCell ref="HG3:HH3"/>
    <mergeCell ref="HI3:HJ3"/>
    <mergeCell ref="HK3:HL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Matriz</vt:lpstr>
      <vt:lpstr>GUIA</vt:lpstr>
      <vt:lpstr>PRIORIZACION ORIP NORTE</vt:lpstr>
      <vt:lpstr>PRIORIZACION ORIP CENTRO</vt:lpstr>
      <vt:lpstr>PRIORIZACION ORIP SUR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Gateway</dc:creator>
  <cp:keywords/>
  <dc:description/>
  <cp:lastModifiedBy>Diana Garavito</cp:lastModifiedBy>
  <cp:revision/>
  <dcterms:created xsi:type="dcterms:W3CDTF">2012-10-09T16:21:58Z</dcterms:created>
  <dcterms:modified xsi:type="dcterms:W3CDTF">2023-01-05T00:17:41Z</dcterms:modified>
  <cp:category/>
  <cp:contentStatus/>
</cp:coreProperties>
</file>