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paoli\OneDrive\Escritorio\Matrices de peligros 2022\"/>
    </mc:Choice>
  </mc:AlternateContent>
  <bookViews>
    <workbookView xWindow="0" yWindow="0" windowWidth="20490" windowHeight="7635" tabRatio="816"/>
  </bookViews>
  <sheets>
    <sheet name="Matriz" sheetId="26" r:id="rId1"/>
    <sheet name="GUIA" sheetId="25" state="hidden" r:id="rId2"/>
    <sheet name="PRIORIZACION ORIP NORTE" sheetId="22" state="hidden" r:id="rId3"/>
    <sheet name="PRIORIZACION ORIP CENTRO" sheetId="19" state="hidden" r:id="rId4"/>
    <sheet name="PRIORIZACION ORIP SUR" sheetId="16" state="hidden" r:id="rId5"/>
  </sheets>
  <definedNames>
    <definedName name="_3Excel_BuiltIn__FilterDatabase_2_1">#REF!</definedName>
    <definedName name="_xlnm._FilterDatabase" localSheetId="0" hidden="1">Matriz!$A$7:$AD$76</definedName>
    <definedName name="_xlnm._FilterDatabase" localSheetId="3" hidden="1">'PRIORIZACION ORIP CENTRO'!$A$5:$B$91</definedName>
    <definedName name="_xlnm._FilterDatabase" localSheetId="2" hidden="1">'PRIORIZACION ORIP NORTE'!$B$5:$E$53</definedName>
    <definedName name="_xlnm._FilterDatabase" localSheetId="4" hidden="1">'PRIORIZACION ORIP SUR'!$A$5:$A$94</definedName>
    <definedName name="NATURALEZA_DE_LA_LESION">#REF!</definedName>
    <definedName name="NLESION">#REF!</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T76" i="26" l="1"/>
  <c r="W76" i="26" s="1"/>
  <c r="X76" i="26" s="1"/>
  <c r="Y76" i="26" s="1"/>
  <c r="U75" i="26"/>
  <c r="T75" i="26"/>
  <c r="W75" i="26" s="1"/>
  <c r="X75" i="26" s="1"/>
  <c r="Y75" i="26" s="1"/>
  <c r="W74" i="26"/>
  <c r="X74" i="26" s="1"/>
  <c r="Y74" i="26" s="1"/>
  <c r="U74" i="26"/>
  <c r="T74" i="26"/>
  <c r="X73" i="26"/>
  <c r="Y73" i="26" s="1"/>
  <c r="W73" i="26"/>
  <c r="U73" i="26"/>
  <c r="T73" i="26"/>
  <c r="T72" i="26"/>
  <c r="W72" i="26" s="1"/>
  <c r="X72" i="26" s="1"/>
  <c r="Y72" i="26" s="1"/>
  <c r="U71" i="26"/>
  <c r="T71" i="26"/>
  <c r="W71" i="26" s="1"/>
  <c r="X71" i="26" s="1"/>
  <c r="Y71" i="26" s="1"/>
  <c r="U72" i="26" l="1"/>
  <c r="U76" i="26"/>
  <c r="N97" i="16" l="1"/>
  <c r="J6" i="16"/>
  <c r="O95" i="19" l="1"/>
  <c r="O57" i="22"/>
  <c r="K6" i="19"/>
  <c r="C5" i="16"/>
  <c r="D5" i="16"/>
  <c r="C6" i="16"/>
  <c r="D6" i="16"/>
  <c r="C7" i="16"/>
  <c r="D7" i="16"/>
  <c r="C8" i="16"/>
  <c r="D8" i="16"/>
  <c r="C9" i="16"/>
  <c r="D9" i="16"/>
  <c r="C10" i="16"/>
  <c r="D10" i="16"/>
  <c r="C11" i="16"/>
  <c r="D11" i="16"/>
  <c r="C12" i="16"/>
  <c r="D12" i="16"/>
  <c r="C13" i="16"/>
  <c r="D13" i="16"/>
  <c r="C14" i="16"/>
  <c r="D14" i="16"/>
  <c r="C15" i="16"/>
  <c r="D15" i="16"/>
  <c r="C16" i="16"/>
  <c r="D16" i="16"/>
  <c r="C17" i="16"/>
  <c r="D17" i="16"/>
  <c r="C18" i="16"/>
  <c r="D18" i="16"/>
  <c r="C19" i="16"/>
  <c r="D19" i="16"/>
  <c r="C20" i="16"/>
  <c r="D20" i="16"/>
  <c r="C21" i="16"/>
  <c r="D21" i="16"/>
  <c r="C22" i="16"/>
  <c r="D22" i="16"/>
  <c r="C23" i="16"/>
  <c r="D23" i="16"/>
  <c r="C24" i="16"/>
  <c r="D24" i="16"/>
  <c r="C25" i="16"/>
  <c r="D25" i="16"/>
  <c r="C26" i="16"/>
  <c r="D26" i="16"/>
  <c r="C27" i="16"/>
  <c r="D27" i="16"/>
  <c r="C28" i="16"/>
  <c r="D28" i="16"/>
  <c r="C29" i="16"/>
  <c r="D29" i="16"/>
  <c r="C39" i="16"/>
  <c r="D39" i="16"/>
  <c r="C40" i="16"/>
  <c r="D40" i="16"/>
  <c r="C41" i="16"/>
  <c r="D41" i="16"/>
  <c r="C43" i="16"/>
  <c r="D43" i="16"/>
  <c r="C5" i="19"/>
  <c r="D5" i="19"/>
  <c r="C6" i="19"/>
  <c r="D6" i="19"/>
  <c r="C7" i="19"/>
  <c r="D7" i="19"/>
  <c r="C8" i="19"/>
  <c r="D8" i="19"/>
  <c r="C9" i="19"/>
  <c r="D9" i="19"/>
  <c r="C10" i="19"/>
  <c r="D10" i="19"/>
  <c r="C11" i="19"/>
  <c r="D11" i="19"/>
  <c r="C12" i="19"/>
  <c r="D12" i="19"/>
  <c r="C13" i="19"/>
  <c r="D13" i="19"/>
  <c r="C14" i="19"/>
  <c r="D14" i="19"/>
  <c r="C15" i="19"/>
  <c r="D15" i="19"/>
  <c r="C16" i="19"/>
  <c r="D16" i="19"/>
  <c r="C17" i="19"/>
  <c r="D17" i="19"/>
  <c r="C18" i="19"/>
  <c r="D18" i="19"/>
  <c r="C19" i="19"/>
  <c r="D19" i="19"/>
  <c r="C20" i="19"/>
  <c r="D20" i="19"/>
  <c r="C21" i="19"/>
  <c r="D21" i="19"/>
  <c r="C22" i="19"/>
  <c r="D22" i="19"/>
  <c r="C23" i="19"/>
  <c r="D23" i="19"/>
  <c r="C24" i="19"/>
  <c r="D24" i="19"/>
  <c r="C25" i="19"/>
  <c r="D25" i="19"/>
  <c r="C26" i="19"/>
  <c r="D26" i="19"/>
  <c r="C27" i="19"/>
  <c r="D27" i="19"/>
  <c r="C28" i="19"/>
  <c r="D28" i="19"/>
  <c r="C29" i="19"/>
  <c r="D29" i="19"/>
  <c r="C30" i="19"/>
  <c r="D30" i="19"/>
  <c r="C31" i="19"/>
  <c r="D31" i="19"/>
  <c r="C32" i="19"/>
  <c r="D32" i="19"/>
  <c r="C33" i="19"/>
  <c r="D33" i="19"/>
  <c r="D5" i="22"/>
  <c r="E5" i="22"/>
  <c r="E6" i="22"/>
  <c r="K6" i="22"/>
  <c r="E7" i="22"/>
  <c r="E8" i="22"/>
  <c r="E9" i="22"/>
  <c r="E10" i="22"/>
  <c r="E11" i="22"/>
  <c r="E21" i="22"/>
  <c r="E22" i="22"/>
  <c r="E23" i="22"/>
  <c r="E24" i="22"/>
  <c r="E25" i="22"/>
  <c r="E26" i="22"/>
  <c r="E27" i="22"/>
  <c r="E28" i="22"/>
  <c r="E29" i="22"/>
  <c r="E30" i="22"/>
  <c r="E31" i="22"/>
  <c r="E32" i="22"/>
  <c r="E33" i="22"/>
  <c r="E34" i="22"/>
  <c r="E35" i="22"/>
  <c r="E36" i="22"/>
  <c r="E37" i="22"/>
  <c r="E38" i="22"/>
  <c r="E39" i="22"/>
  <c r="E40" i="22"/>
  <c r="E41" i="22"/>
  <c r="E42" i="22"/>
</calcChain>
</file>

<file path=xl/comments1.xml><?xml version="1.0" encoding="utf-8"?>
<comments xmlns="http://schemas.openxmlformats.org/spreadsheetml/2006/main">
  <authors>
    <author>DESIGN</author>
  </authors>
  <commentList>
    <comment ref="R7" authorId="0" shapeId="0">
      <text>
        <r>
          <rPr>
            <sz val="9"/>
            <color indexed="81"/>
            <rFont val="Tahoma"/>
            <family val="2"/>
          </rPr>
          <t>Muy Alto - 10
Alto - 6
Medio - 2
Bajo - 0</t>
        </r>
      </text>
    </comment>
    <comment ref="S7" authorId="0" shapeId="0">
      <text>
        <r>
          <rPr>
            <sz val="9"/>
            <color indexed="81"/>
            <rFont val="Tahoma"/>
            <family val="2"/>
          </rPr>
          <t>Continua - 4 
Frecuente - 3
Ocasional - 2
Esporádica - 1</t>
        </r>
      </text>
    </comment>
    <comment ref="T7" authorId="0" shapeId="0">
      <text>
        <r>
          <rPr>
            <sz val="9"/>
            <color indexed="81"/>
            <rFont val="Tahoma"/>
            <family val="2"/>
          </rPr>
          <t xml:space="preserve">
Nivel de deficiencia * Nivel de exposición</t>
        </r>
      </text>
    </comment>
    <comment ref="V7" authorId="0" shapeId="0">
      <text>
        <r>
          <rPr>
            <sz val="9"/>
            <color indexed="81"/>
            <rFont val="Tahoma"/>
            <family val="2"/>
          </rPr>
          <t>Medida de severidad de las consecuencias</t>
        </r>
      </text>
    </comment>
    <comment ref="W7" authorId="0" shapeId="0">
      <text>
        <r>
          <rPr>
            <sz val="9"/>
            <color indexed="81"/>
            <rFont val="Tahoma"/>
            <family val="2"/>
          </rPr>
          <t xml:space="preserve">
Nivel de probabilidad*Nivel de consecuencia</t>
        </r>
      </text>
    </comment>
  </commentList>
</comments>
</file>

<file path=xl/sharedStrings.xml><?xml version="1.0" encoding="utf-8"?>
<sst xmlns="http://schemas.openxmlformats.org/spreadsheetml/2006/main" count="2013" uniqueCount="359">
  <si>
    <t>FECHA</t>
  </si>
  <si>
    <t>CLASIFICACION</t>
  </si>
  <si>
    <t>DESCRIPCION</t>
  </si>
  <si>
    <t>MEDIO</t>
  </si>
  <si>
    <t>NIVEL DE DEFICIENCIA</t>
  </si>
  <si>
    <t>NIVEL DE EXPOSICION</t>
  </si>
  <si>
    <t>NIVEL DE PROBABILIDAD</t>
  </si>
  <si>
    <t>NIVEL DE CONSECUENCIA</t>
  </si>
  <si>
    <t>TERRITORIZACION DE LA POLITICA PUBLICA</t>
  </si>
  <si>
    <t>CIO - PUENTE ARANDA</t>
  </si>
  <si>
    <t>ADMINISTRACION GENERAL DE LA CASA</t>
  </si>
  <si>
    <t>ACTIVIDADES ADMINISTRATIVAS Y MANEJOS DE USUARIOS</t>
  </si>
  <si>
    <t>Físico - Radiaciones no Ionizantes</t>
  </si>
  <si>
    <t xml:space="preserve">Exposición a radiación laser, ultravioleta, infrarroja, radiofrecuencia, microondas) </t>
  </si>
  <si>
    <t xml:space="preserve">Trabajo con monitores o pantallas </t>
  </si>
  <si>
    <t>Fatiga, efectos anímicos y trastornos visuales</t>
  </si>
  <si>
    <t>N/A</t>
  </si>
  <si>
    <t>Exámenes médicos ocupacionales.</t>
  </si>
  <si>
    <t>III</t>
  </si>
  <si>
    <t>MEJORABLE</t>
  </si>
  <si>
    <t>Fatiga visual, cefaleas, esfuerzo visual, pterigios.</t>
  </si>
  <si>
    <t>SI</t>
  </si>
  <si>
    <t>protector de pantalla</t>
  </si>
  <si>
    <t>Se recomienda: implementación de programa  de salud visual, mantenimiento de equipos, Realizar exámenes médicos periódicos con énfasis visiometrias al personal expuesto.          * Capacitar en conservación visual, manejo de video terminales, pausas activas visuales., uso de protector de pantallasy mantenimiento de equipos.</t>
  </si>
  <si>
    <t>Físico - Ruido</t>
  </si>
  <si>
    <t>Ruido excesivo en entornos</t>
  </si>
  <si>
    <t>Producido por el ruido de los teléfonos, celulares o atención de visitantes etc.</t>
  </si>
  <si>
    <t>Molestias e irritaciones, enfermedad temporal que produce malestar</t>
  </si>
  <si>
    <t>BAJO</t>
  </si>
  <si>
    <t>Estrés, alteraciones conductuales y comportamiento, bajo rendimiento, desconcentración.</t>
  </si>
  <si>
    <t xml:space="preserve">Se recomienda: identificar los niveles de ruido  generados en al ambiente laboral.   Realizar exámenes médicos periódicos.                                                        Capacitar al personal en riesgo físico generado por el ruido. Fomentar auto cuidado y conservación auditiva (evitar uso de audífonos con música,  manos libres, etc.                                           Realizar talleres de pausas cognitivas y tratado del auto cuidado del ruido.  </t>
  </si>
  <si>
    <t>Biológico</t>
  </si>
  <si>
    <t xml:space="preserve">Exposición a Bacterias, Virus, Fluidos corporales, Hongos, Parásitos, Animales (mordeduras, picaduras)  </t>
  </si>
  <si>
    <t>Atención a Usuarios o propios del ambiente.</t>
  </si>
  <si>
    <t>Enfermedades que causan incapacidad temporal</t>
  </si>
  <si>
    <t>Infecciones o infestaciones agudas o crónicas, reacciones alérgicas, enfermedades infectocontagiosas.</t>
  </si>
  <si>
    <t>Suministrar Antibacterial en los puestos de trabajo</t>
  </si>
  <si>
    <t xml:space="preserve"> - Capacitación en Autocuidado
- Sensibilizar sobre lavado adecuado de manos y uso de antibacterial</t>
  </si>
  <si>
    <t>Biomecánico - Postura</t>
  </si>
  <si>
    <t xml:space="preserve">Carga Estática: Postura prolongada (de pie y/o sentado por el 75% o más de la jornada laboral), Postura Mantenida y Postura por fuera del ángulo de confort. </t>
  </si>
  <si>
    <t xml:space="preserve">Posturas Mantenida en posición sedente por estar sentados digitando o al estar de pie dando información-  ,ausencia de apoya brazos en las sillas, ausencia de apoya pies  </t>
  </si>
  <si>
    <t>Enfermedades agudas o crónicas, que generan incapacidad permanente, parcial, invalidez o muerte</t>
  </si>
  <si>
    <t>II</t>
  </si>
  <si>
    <t>ACEPTABLE CON CONTROL ESPECIFICO</t>
  </si>
  <si>
    <t xml:space="preserve">Fatiga muscular, lesiones del sistema
músculo-esquelético (tendinitis, desgarros, distensiones, túnel carpiano), aceleración de la degeneración de estructuras osteomusculares. </t>
  </si>
  <si>
    <t>Implementar el rediseño de la ergonomía del ambiente de trabajo (dimensionamiento de superficies de trabajo). Pies apoyados en el suelo y espalda apoyada en las sillas, deben cumplir con regulación de asiento y respaldo en altura, respaldo ergonómico,  basados en la (NTP 242).</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</si>
  <si>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</si>
  <si>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Biomecánico - Movimiento repetitivos</t>
  </si>
  <si>
    <t>Carga dinámica: Movimiento sin cargas o movimientos repetitivos.</t>
  </si>
  <si>
    <t>Digitación y uso de mouse</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</si>
  <si>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</si>
  <si>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Condiciones de Seguridad</t>
  </si>
  <si>
    <t>Accidentes de Transito</t>
  </si>
  <si>
    <t>Por los desplazamientos a reuniones y a otras entidades</t>
  </si>
  <si>
    <t>Laceraciones, heridas profundas, quemaduras de primer grado, conmocion cerebral, esguinces graves, fracturas de huesos rotos</t>
  </si>
  <si>
    <t>Muerte</t>
  </si>
  <si>
    <t xml:space="preserve">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</si>
  <si>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Mecánico (elementos o partes de maquinas, herramientas, equipos, piezas a trabajar, materiales proyectados, solidos o fluidos)</t>
  </si>
  <si>
    <t>Manejo de equipos de cómputo y herramientas de oficina.</t>
  </si>
  <si>
    <t>Lesiones superciales, heridas de poca profundadas, contusiones, irritaciones del ojo por material particulado</t>
  </si>
  <si>
    <t>Golpes, cortaduras, lesiones y politraumatismos múltiples, machucones, atrapamientos, fricciones, laceraciones</t>
  </si>
  <si>
    <t>Se recomienda: Realizar inspecciones de seguridad a equipos y herramientas,</t>
  </si>
  <si>
    <t>Se recomienda: capacitación de auto cuidado, comportamentales.</t>
  </si>
  <si>
    <t>Eléctrico (Estática, alta, media y baja tensión)</t>
  </si>
  <si>
    <t>Choques electricos- electrocusion- quemaduras-golpes- heridas-Perdidas Humanas y materiales</t>
  </si>
  <si>
    <t>Canalizacion de cableado</t>
  </si>
  <si>
    <t>Quemaduras, shock, fibrilación ventricular, electrocución</t>
  </si>
  <si>
    <t xml:space="preserve">Se recomienda la capacitación en riesgo eléctrico, inspecciones de seguridad.  </t>
  </si>
  <si>
    <t>Locativo: Superficies de trabajo (irregulares, deslizantes con diferencia del nivel), Actividades/movimientos en espacio limitado (incluye en cielo abierto)</t>
  </si>
  <si>
    <t>Desplazamientos por el área o por otras</t>
  </si>
  <si>
    <t>Avisos de Piso Húmedo cuando realizan labores de aseo
Demarcación de áreas y señalización</t>
  </si>
  <si>
    <t>Uso de calzado antideslizante</t>
  </si>
  <si>
    <t xml:space="preserve"> -  Reemplazar las bandas antideslizantes deterioradas que se encuentren en las escaleras de las instalaciones </t>
  </si>
  <si>
    <t xml:space="preserve"> - Capacitar a los trabajadores sobre condiciones y actos inseguros en los ambientes de su trabajo.
 -  Evaluar condiciones de puestos de trabajo para considerar reubicaciones o adaptaciones
 - Uso de cera antideslizante en el aseo de pisos</t>
  </si>
  <si>
    <t>Psicosocial</t>
  </si>
  <si>
    <t>Atención a usuarios</t>
  </si>
  <si>
    <t>Manejo de público conflictivo o en situaciones de violencia</t>
  </si>
  <si>
    <t>Agresiones físicas o verbales por parte de usuarios y/o Daño en las personas y en la propiedad.</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</si>
  <si>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</si>
  <si>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ASESORIA Y ACOMPAÑAMIENTO EN TEMAS JURUDICOS A PERSONAS AFECTADAS POR ALGUN TIPO DE VIOLENCIA</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</si>
  <si>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</si>
  <si>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Se recomienda la capacitación en riesgo eléctrico, inspecciones de seguridad.  Aplicar el Reglamento Tecnico de normas RETIE</t>
  </si>
  <si>
    <t xml:space="preserve"> 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</si>
  <si>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Acompañamiento psicosocial individual y colectivo a personas afectadas por algun tipo de violencia</t>
  </si>
  <si>
    <t>Atencion a Usuarios</t>
  </si>
  <si>
    <t>Suministrar Antibacteriales en los puestos de trabajo</t>
  </si>
  <si>
    <t xml:space="preserve"> - Capacitacion en Autocuidado
- Sensibilizar sobre lavado adecuado de manos y uso de antibacterial</t>
  </si>
  <si>
    <t xml:space="preserve">Carga Estatica: Postura prolongada (de pie y/o sentado por el 75% o más de la jornada laboral), Postura Mantenida y Postura por fuera del ángulo de confort. </t>
  </si>
  <si>
    <t xml:space="preserve">Posturas Mantenida en posicion sedente por estar sentados digitando o al estar de pie dando informacion-  ,ausencia de apoya brazos en las sillas, ausencia de apoya pies  </t>
  </si>
  <si>
    <t>Enfermedades agudas o cronicas, que generan incapacidad permanente, parcial, invalidez o muerte</t>
  </si>
  <si>
    <t xml:space="preserve">Fatiga muscular, lesiones del sistema
músculo-esquelético (tendinitis, desgarros, distensiones, tunel carpiano), aceleración de la degeneración de estructuras osteomusculares. </t>
  </si>
  <si>
    <t>Digitacion y uso de mouse</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</si>
  <si>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</si>
  <si>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Lesiones superciales, heridas de poca profundidas, contusiones, irritaciones del ojo por material particulado</t>
  </si>
  <si>
    <t>Avisos de Piso Humedo cuando realizan labores de aseo
Demarcacion de áreas y señalización</t>
  </si>
  <si>
    <t>Agresiones fisicas o verbales por parte de usuarios y/o Daño en las personas y en la propiedad.</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</si>
  <si>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</si>
  <si>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implementacion de la politica publica en la localidad asignada</t>
  </si>
  <si>
    <t>Físico - Iluminación</t>
  </si>
  <si>
    <t>Iluminación inadecuada</t>
  </si>
  <si>
    <t>Iluminación  (luz visible por exceso o deficiencia)</t>
  </si>
  <si>
    <t>Mantenimiento luminarias</t>
  </si>
  <si>
    <t>Se recomienda: promoción y prevención  de salud visual.                                                                                  Capacitar al trabajado en autocuidado visual.             Realizar exámenes médicos ocupacionales con énfasis visual, Si es posible verificar que la persona utilice gafas con antirreflejo                                    . Mantenimiento preventivo y correctico de luminarias, protector de pantalla.</t>
  </si>
  <si>
    <t>Atención a Usuarios</t>
  </si>
  <si>
    <t xml:space="preserve">Realizar las inspecciones a los puestos de trabajo requeridos o priorizados de acuerdo con la matriz de peligros y valoración de riesgos.
Realizar actividades relacionadas con el PVE para la prevención de desórdenes musculoesqueléticos.
Promover la utilización de zapatos con suela antideslizante y tacón bajo.
Estimular práctica de ejercicios físicos fuera de la jornada laboral (p.ej. pausas activas y deporte).
                                </t>
  </si>
  <si>
    <t xml:space="preserve">Capacitar al personal en autocuidado y normas de transito para peatones, pasajeros -  Actividades indicadas en el PESV .
Dar cumplimiento al programa de riesgo público.
Promover el monitoreo continuo a las áreas de atención al publico por parte del personal de seguridad.
Capacitar al personal en la importancia de reportar acciones de riesgo publico y la actuación ante situaciones de emergencia.
 </t>
  </si>
  <si>
    <t>Territorizacion de la politica publica en la localidad</t>
  </si>
  <si>
    <t>Visita de entidades para para la implementacion de la politica publica  de la localidad</t>
  </si>
  <si>
    <t>Posturas bipedas</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</si>
  <si>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</si>
  <si>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Eliminación de Violencia</t>
  </si>
  <si>
    <t xml:space="preserve">APOYO EN LA GESTION DE LA LOCALIDADES </t>
  </si>
  <si>
    <t>Físico - Temperaturas extremas</t>
  </si>
  <si>
    <t>Disconfort térmico</t>
  </si>
  <si>
    <t>De acuerdo a condiciones de orden climático y demás características propias de la zona geográfica donde se presta el servicio</t>
  </si>
  <si>
    <t>IV</t>
  </si>
  <si>
    <t>ACEPTABLE</t>
  </si>
  <si>
    <t>Estrés Térmico por Frío: fatiga, dolor de cabeza, dolores osteomusculares, disminución de la concentración.</t>
  </si>
  <si>
    <t xml:space="preserve">
 - Evita corrientes de aire</t>
  </si>
  <si>
    <t>DISMINUIR LOS MICROORGANISMOS EN PISOS PAREDES O EN ALGÚN OBJETO, EN OBJETOS INANIMADOS, EVITANDO TAMBIÉN OLORES DESAGRADABLES.</t>
  </si>
  <si>
    <t xml:space="preserve"> - REALIZAR DESINFECCIÓN Y LIMPIEZA A LAS SUPERFICIES, ELEMENTOS, EQUIPOS DE TRABAJO
  -  LAVAR Y DESINFECTAR LAS PAPELERAS DE BASURA POR LO MENOS CADA SEMANA Y CUANDO SE VEAN SUCIOS, ROTULAR CON FECHA, HORA Y QUIEN REALIZA.
 - LAVAR FRECUENTEMENTE Y CADA VEZ QUE SE VEAN SUCIOS LOS ESCURRIDORES, BRILLADORAS, ASPIRADORAS Y CARROS PARA EL TRANSPORTE DE BASURAS, ROTULAR CON FECHA, HORA Y QUIEN REALIZA.</t>
  </si>
  <si>
    <t>Carga dinámica (Derivados de la fuerza): Movimiento con cargas u otro tipo con esfuerzo</t>
  </si>
  <si>
    <t>Utilización de implementos como maquina brilladora, maquina lavadora,  aspiradora o Trapero</t>
  </si>
  <si>
    <t>Pausas activas durante la jornada de forma voluntaria</t>
  </si>
  <si>
    <t xml:space="preserve">
 - Seguimiento al programa de mantenimiento preventivo y correctivo de maquinas, equipos y herramientas eléctricas periódicamente
</t>
  </si>
  <si>
    <t>Implementación de SVEP en riesgo osteomusculares, realización de pausas activas, realización de exámenes periódicos ocupacionales  y Seguimiento a recomendaciones de exámenes médicos ocupacionales, Capacitación sobre higiene postural, Promoción de buenos hábitos (ejercicio).</t>
  </si>
  <si>
    <t xml:space="preserve">Posturas Bipedas </t>
  </si>
  <si>
    <t xml:space="preserve"> - Utilización de zapatos con suela antideslizante, tacón bajo y empeine reforzado; cerrados y elaborados en cuero.</t>
  </si>
  <si>
    <t>Se realiza trapeado y limpieza de baños, oficinas y manipulacion de basuras</t>
  </si>
  <si>
    <t>Suministrar dotacion EPP, Uniformes</t>
  </si>
  <si>
    <t>Se recomienda: Activar protocolo de bioseguridad, inspecciones continúas de EPP, capacitación y sensibilización de riesgo biológico, exámenes ocupacionales periódicos, practicas de auto cuidado.</t>
  </si>
  <si>
    <t>Manejo de  herramientas para ejecucion de sus labores.</t>
  </si>
  <si>
    <t>Se recomienda: Actualización de programa de elementos de protección personal
- Capacitación a los trabajadores en uso de herramientas de trabajo.</t>
  </si>
  <si>
    <t xml:space="preserve"> - Uso de guantes de acuerdo a actividad</t>
  </si>
  <si>
    <t xml:space="preserve"> - Seguimiento de condiciones de salud a través de exámenes médico ocupacionales.</t>
  </si>
  <si>
    <t>Químico</t>
  </si>
  <si>
    <t>Contacto con gases,  vapores, humos, fibras, líquidos o sólidos</t>
  </si>
  <si>
    <t xml:space="preserve"> Manipulación inadecuada de productos químicos utilizados en las tareas de limpieza
Almacenamiento inadecuado de los productos químicos</t>
  </si>
  <si>
    <t xml:space="preserve">Uso de elementos de protección </t>
  </si>
  <si>
    <t xml:space="preserve"> - Capacitación en Higiene Postural</t>
  </si>
  <si>
    <t xml:space="preserve">
Mantener rotulación de productos y disponibilidad de fichas técnicas y hojas de seguridad. 
Realizar seguimiento a las jornadas de capacitación relacionadas con el riesgo químico y el autocuidado.
Realizar seguimiento al suministro y reposición de los elementos de protección personal requeridos.
</t>
  </si>
  <si>
    <t>OPERATIVO</t>
  </si>
  <si>
    <t xml:space="preserve"> EJERCER LA VIGILANCIA Y PROTECCIÓN DE BIENES MUEBLES E INMUEBLES      -  PROTECCIÓN DE LAS PERSONAS QUE PUEDAN ENCONTRARSE DENTRO DE LAS INSTALACIONES            -EFECTUAR CONTROLES DE IDENTIDAD EN EL ACCESO O EN EL INTERIOR DE INMUEBLES                          -EVITAR LA COMISIÓN DE ACTOS DELICTIVOS O INFRACCIONES EN RELACIÓN CON EL OBJETO DE SU PROTECCIÓN</t>
  </si>
  <si>
    <t xml:space="preserve">CONTROL DE ENTRADAS Y SALIDAS DE PERSONAL 
 -  COMPROBACION DEL ESTADO Y FUNCIONAMIENTO DE LAS INSTALACIONES DE SEGURIDAD PARA LA PREVENCION DE LOS DELITOS Y FALTAS </t>
  </si>
  <si>
    <t xml:space="preserve">Posturas Mantenida al permanecer mucho tiempo de pie </t>
  </si>
  <si>
    <t xml:space="preserve"> - Seguimiento al programa de mantenimiento preventivo y correctivo de maquinas, equipos y herramientas eléctricas periódicamente</t>
  </si>
  <si>
    <t>Uso de dotación, chaqueta de acuerdo a la sensación térmica</t>
  </si>
  <si>
    <t xml:space="preserve"> - Sensibilizar al personal en el autocuidado personal y normas de seguridad de los equipos</t>
  </si>
  <si>
    <t xml:space="preserve"> -  Uso de la chaqueta entregada como dotación
 - Evita corrientes de aire</t>
  </si>
  <si>
    <t>Capacitar al personal en el riesgo.</t>
  </si>
  <si>
    <t>Riesgo Publico (Robo, atraco, asalto, de orden publico)</t>
  </si>
  <si>
    <t>Manejo de público conflictivo o muchas personas al mismo tiempo y recepción de dinero</t>
  </si>
  <si>
    <t>cámaras de seguridad-Carteleras con derechos y deberes de los usuarios</t>
  </si>
  <si>
    <t>Radio trasmisores de comunicación</t>
  </si>
  <si>
    <t>Manejo de público conflictivo o muchas personal al mismo tiempo</t>
  </si>
  <si>
    <t xml:space="preserve"> - Realizar la aplicación de la batería de riesgo psicosocial para la identificación de priorización y plan de intervención específico
 - Realizar sensibilización en manejo de estrés</t>
  </si>
  <si>
    <t>TODOS LO PROCESOS</t>
  </si>
  <si>
    <t>TODAS LAS ZONAS DE LA SEDE</t>
  </si>
  <si>
    <t xml:space="preserve">Todas las actividades que se desarrollen de manera presencial en el Centro de Trabajo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</si>
  <si>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Todas las tareas desarrolladas por los funcionarios y funcionarias de la sede, que generan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</si>
  <si>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 xml:space="preserve">Vivos, bacterias y/o hongos </t>
  </si>
  <si>
    <t>Exposición a agentes biológicos como
VIRUS COVID-19 (contacto directo
entre personas, contacto con objetos
contaminados).</t>
  </si>
  <si>
    <t>Enfermedad COVID-19. Infección Respiratoria Aguda (IRA) de leve a grave, que puede ocasionar enfermedad pulmonar crónica, neumonía o muerte.</t>
  </si>
  <si>
    <t>Ninguno</t>
  </si>
  <si>
    <t>1. Identificación del peligro y riesgo COVID 19
2. Matriz de Requisitos Legales COVID 19
3. Dispositivos para Lavado de manos
4. Establecimiento de áreas y espacios para Distanciamiento social
5. Plan de saneamiento e higiene de limpieza de superficies y ambientes.
6. Señalización y demarcación prevención COVID 19
7. Programa manejo de residuos contaminados (EPP, residuos secreciones nasales)
8. Protocolo interacción con terceros (usuarios, proveedores, clientes, aliados, etc.)
9. Atención Virtual al ciudadano</t>
  </si>
  <si>
    <t xml:space="preserve">1. Elementos de Protección Personal definidos en la Matriz de EPP para COVID 19 
2. Protocolos de Bioseguridad en el centro de trabajo COVID 19
3. Protocolo de Posible Contagio COVID 19
4. Plan de Formación prevención COVID 19
5. Seguimiento diario a condiciciones de Salud
6. Vigilancia epidemiologico pasivo (condiciones de salud) de COVID 19
7. Horario Flexible y turnos de trabajo.
8. Medición de temperatura a funcionarios y ciudadanos
9. Protocolo Desplazamiento desde y hacia el lugar de trabajo
10. Protocolo Recomendaciones en la vivienda
11. Plan de comunicaciones COVID 19
</t>
  </si>
  <si>
    <t>Dispositivos de barrera para atención (pantallas protectoras)</t>
  </si>
  <si>
    <t xml:space="preserve">Dar cumplimiento a lo establecido en el protocolo de bioseguridad para mitigar el contagio por Covid-19.
Realizar capacitaciones y envío de piezas gráficas relacionadas con las conductas de autocuidado asociadas a la prevención del Covid-19.
Continuar con el seguimiento a casos sospechosos o confirmados Covid-19. 
Realizar la identificación de comorbilidades asociadas al Covid-19.
Definir capacidad máxima de personas por área de trabajo.
Mantener señalización y demarcación de prevención COVID 19.
Seguimiento activo a las medidas emitidas por los entes de control Minsalud, INS, OMS.
Procurar los canales virtuales para brindar atención al ciudadano.
Dispositivos de barrera para atención a  ciudadanos (pantallas protectoras o caretas).
Continuar entrega de EPP para prevención de COVID 19.
 Mantener actualizada Matriz de Requisitos Legales COVID 19 de acuerdo con la normatividad emitida por el Gobierno Nacional.
</t>
  </si>
  <si>
    <t>1. Continuar entrega de EPP para prevención de COVID 19 y actualizar matriz de acuerdo a recomendaciones de OMS</t>
  </si>
  <si>
    <t>Derivados de la Organización del Trabajo,  la tarea o duplicidad de rol, Tareas monótonas, Jornada laboral extensa, exigencias del trabajo.</t>
  </si>
  <si>
    <t>Depresión, ansiedad, fatiga y TEPT a raíz de la pandemia de COVID-19</t>
  </si>
  <si>
    <t>1. Identificación del peligro y riesgo Psicosociales por COVID 19
2. Matriz de Requisitos Legales COVID 19
3. Protocolo atención de salud mental por COVID 19
4. Programa de Gestión del Cambio
5. Programa de Salud Mental 
6. Diagnóstico de factores de riesgo psicosocial, a partir de los instrumentos aprobados por el Ministerio de Trabajo</t>
  </si>
  <si>
    <t>1. Seguimiento a condiciciones de Salud mental 
2. Vigilancia epidemiologico pasivo de salud mental COVID 19
3. Protocolo Recomendaciones en familia de Salud Mental
4. Plan de comunicaciones SALUD MENTAL COVID 19
5. Procedimiento para la atención en crisis</t>
  </si>
  <si>
    <t>Trastorno por estrés postraumático</t>
  </si>
  <si>
    <t>1. Disponer de las barreras y elementos necesarios para prevención de contagio y propagación de COVID 19, para disminuir el impacto psicosocial por estar expuestos a COVID 19</t>
  </si>
  <si>
    <t xml:space="preserve">Realizar la aplicación de la batería de riesgo psicosocial para la identificación de priorización y plan de intervención específico.
Realizar actividades y capacitaciones encaminadas al fortalecimiento de la salud mental.
Mantener y actualizar Protocolos de Bioseguridad requeridos en el entorno laboral, transporte y en vivienda para disminuir el impacto psicosocial por estar expuestos a COVID 19.
Establecer un mecanismo para la atención psicosocial de las servidoras, servidores y contratistas que lo requieran.
</t>
  </si>
  <si>
    <t xml:space="preserve">1. Continuar entrega de EPP para prevención de COVID 19 y actualizar matriz de acuerdo a recomendaciones de OMS. </t>
  </si>
  <si>
    <t xml:space="preserve">Todas las actividades en misión de atiención a las ciudadanas que se desarrollen de manera presencial  y tengan contactos estrechos comunitario:  cualquier persona, con exposición no protegida, que haya compartido en un espacio menor a dos metros y por más de 15 minutos con una persona con asintomatica o diagnóstico confirmado de COVID-19 durante su periodo sintomático (esto puede incluir las personas que trabajan y visitantes al lugar de trabajo) </t>
  </si>
  <si>
    <t>1. Identificación del peligro y riesgo COVID 19
2. Matriz de Requisitos Legales COVID 19
3. Protocolo interacción con terceros (usuarias, proveedores, clientes, aliados, etc.)
4. Programa manejo de residuos contaminados (EPP, residuos secreciones nasales)</t>
  </si>
  <si>
    <t xml:space="preserve">1. Elementos de Protección Personal (caretas, trajes antifluido, tapabocas, guantes y uso de gel antibacterial) definidos en la Matriz de EPP para COVID 19 
2. Protocolos de Bioseguridad COVID 19 atención a usuarias
3. Protocolo de Posible Contagio COVID 19
4. Plan de Formación prevención COVID 19
5. Seguimiento diario a condiciciones de Salud
6. Vigilancia epidemiologico pasivo (condiciones de salud) de COVID 19
7. Horario Flexible y turnos de trabajo.
8. Medición de temperatura a funcionarios y ciudadanos
9. Protocolo Desplazamiento desde y hacia el lugar de trabajo
10. Protocolo Recomendaciones en la vivienda
11. Plan de comunicaciones COVID 19
</t>
  </si>
  <si>
    <t>1. Continuar entrega de EPP (caretas, trajes antifluido, tapabocas, guantes y uso de gel antibacterial) para prevención de COVID 19 y actualizar matriz de acuerdo a recomendaciones de OMS</t>
  </si>
  <si>
    <t xml:space="preserve">Todas las actividades que se desarrollen de manera presencial en el Centro de Trabajo y tengan contactos estrechos comunitario:  cualquier persona, con exposición no protegida, que haya compartido en un espacio con una persona asintomatica o diagnóstico confirmado agentes biológicos como VIRUS SARS o MERS  (esto puede incluir las personas que trabajan, visitantes a lugar de trabajo) </t>
  </si>
  <si>
    <t>Posible exposición a Brotes, Epidemias o Pandemias por agentes biológicos como VIRUS SARS o MERS (contacto directo entre personas, contacto con animales u objetos contaminados).</t>
  </si>
  <si>
    <t>Infección Respiratoria Aguda (IRA) de leve a grave, que puede ocasionar enfermedad pulmonar crónica, neumonía o muerte.</t>
  </si>
  <si>
    <t>1. Matriz de Peligros y riesgos 
2. Matriz de Requisitos Legales 
3. Programa de Gestión del Cambio</t>
  </si>
  <si>
    <t xml:space="preserve">1. Elementos de Protección Personal definidos en la Matriz de EPP </t>
  </si>
  <si>
    <t>1. Definir los dispositivos de  barrera para atención que evite la propagación y contagio por Brotes, Epidemias o Pandemias por agentes biológicos como VIRUS SARS o MERS</t>
  </si>
  <si>
    <t>1. Establecer la matriz de EPP para prevención de contagio y actualizar matriz de acuerdo a recomendaciones de OMS, Minsalud, CDC o INS</t>
  </si>
  <si>
    <t>Depresión, ansiedad, fatiga y TEPT a raíz de Brotes, Epidemias o Pandemias</t>
  </si>
  <si>
    <t>1. Matriz de Peligros y riesgos 
2. Matriz de Requisitos Legales 
3. Programa de Gestión del Cambio
4. Programa de Salud Mental 
5. Diagnóstico de factores de riesgo psicosocial, a partir de los instrumentos aprobados por el Ministerio de Trabajo</t>
  </si>
  <si>
    <t>1. Seguimiento a condiciciones de Salud Mental
2. Vigilancia epidemiologica pasiva de salud mental
3. Protocolo Recomendaciones en la vivienda SALUD MENTAL en familia
4. Plan de comunicaciones SALUD MENTAL
5. Procedimiento para la atención en crisis</t>
  </si>
  <si>
    <t>DETERMINACION DEL NIVEL DE DEFICIENCIA</t>
  </si>
  <si>
    <t>VALOR DE ND</t>
  </si>
  <si>
    <t>SIGNIFICADO</t>
  </si>
  <si>
    <t>Muy Alto (MA)</t>
  </si>
  <si>
    <t>Se ha(n) detectado peligro (s) que determina(n) como posible la generacion de incidentes, o la eficacia del conjunto de medidas preventivas existentes respecto al riesgo es nula o no existe, o ambos</t>
  </si>
  <si>
    <t>Alto (A)</t>
  </si>
  <si>
    <t>Se ha(n) detectado algún(os) peligro(s) que pueden dar lugar a incidentes significativas(s), o la eficacia del conjunto de medidas preventivas existentes es baja, o ambos</t>
  </si>
  <si>
    <t>Medio (M)</t>
  </si>
  <si>
    <t>Se han detectado peligros que pueden dar lugar a incidentes poco significativos o de menor importancia, o la eficacia del conjunto de medidas preventivas existentes es moderada, o ambos</t>
  </si>
  <si>
    <t>Bajo (B)</t>
  </si>
  <si>
    <t xml:space="preserve">No se asigna valor </t>
  </si>
  <si>
    <t>No se ha detectado peligro o la eficacia del conjunto de medidas preventivas existentes es alta, o ambos. El riesgo esta controlado.
Estos peligros se clasifican directamente en el nivel de riesgo y de intervencion cuatro (IV)</t>
  </si>
  <si>
    <t>DETERMINACION DEL NIVEL DE EXPOSICION</t>
  </si>
  <si>
    <t>VALOR DE NE</t>
  </si>
  <si>
    <t>Continua (EC)</t>
  </si>
  <si>
    <t>La situacion de exposicion se presenta sin interrupcion o varias veces con tiempo prolongado durante la jornada laboral</t>
  </si>
  <si>
    <t>Frecuente (EF)</t>
  </si>
  <si>
    <t>La situacion de exposicion se presenta varias veces durante la jornada laboral por tiempos cortos</t>
  </si>
  <si>
    <t>Ocasional (EO)</t>
  </si>
  <si>
    <t>La situacion de exposicion se presenta alguna vez durante la jornada laboral y por un periodo de tiempo corto</t>
  </si>
  <si>
    <t>Esporadica (EE)</t>
  </si>
  <si>
    <t>La situacion de exposicion se presenta de manera eventual</t>
  </si>
  <si>
    <t xml:space="preserve">SIGNIFICADO DE LOS DIFERENTES NIVELES DE PROBABILIDAD </t>
  </si>
  <si>
    <t>VALOR DE NP</t>
  </si>
  <si>
    <t>Entre 40 y 24</t>
  </si>
  <si>
    <t>Situacion deficiente con exposicion continua, o muy deficiente con exposicion frecuente.
Normalmente la materializacion del riesgo ocurre con frecuencia</t>
  </si>
  <si>
    <t xml:space="preserve">Entre 20 y 10 </t>
  </si>
  <si>
    <t>Situacion deficiente con exposicion frecuente u ocasional, o bien situacion  muy deficiente con exposicion ocasional o esporadica.
La materializacion del riesgo es posible que suceda varias veces en la vida laboral</t>
  </si>
  <si>
    <t>Maedio (ME)</t>
  </si>
  <si>
    <t>Entre 8 y 6</t>
  </si>
  <si>
    <t>Situacion deficiente con exposicion esporadica, o bien situacion mejorable con exposicion continuada o frecuente.
El posible que suceda el daño alguna vez</t>
  </si>
  <si>
    <t>Entre 4 y 2</t>
  </si>
  <si>
    <t>Situacion mejorable con exposicion ocasional o esporadica, o situacion sin anomalia destacable con cualquier nivel de exposicion
No es esperable que se materialice el riesgo, aunque puede ser concebible.</t>
  </si>
  <si>
    <t>DETERMINACION DEL NIVEL DE CONSECUENCIA</t>
  </si>
  <si>
    <t>VALOR DE NC</t>
  </si>
  <si>
    <t>Mortal o catastrofico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</si>
  <si>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</si>
  <si>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</si>
  <si>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</si>
  <si>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</si>
  <si>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</si>
  <si>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</si>
  <si>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</si>
  <si>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SIGNIFICADO DEL NIVEL DE RIESGO</t>
  </si>
  <si>
    <t>NIVEL DE RIESGO</t>
  </si>
  <si>
    <t>VALOR DE NR</t>
  </si>
  <si>
    <t>I</t>
  </si>
  <si>
    <t>4000-600</t>
  </si>
  <si>
    <t>Situacion critica. Suspender actividades hasta que el riesgo esté bajo control. Intervención urgente.</t>
  </si>
  <si>
    <t>500-150</t>
  </si>
  <si>
    <t>Corregir y adoptar medidas de control de inmediato</t>
  </si>
  <si>
    <t>120-40</t>
  </si>
  <si>
    <t>Mejorar si es posible. Seria conveniente justificar la intervencion y su rentabilidad</t>
  </si>
  <si>
    <t>Mantener las medidas de control existentes, pero se deberáin considerar soluciones o mejoras y se deben hacer comprobaciones periódicas para asegurar que el riesgo aún es aceptable</t>
  </si>
  <si>
    <t>ACEPTABILIDAD DEL RIESGO</t>
  </si>
  <si>
    <t>No aceptable</t>
  </si>
  <si>
    <t>Situacion Critica, corrección urgente</t>
  </si>
  <si>
    <t>No aceptable o Aceptable con control especifico</t>
  </si>
  <si>
    <t>Corregir o adoptar medidas de control</t>
  </si>
  <si>
    <t>Mejorable</t>
  </si>
  <si>
    <t>Mejorar el control existente</t>
  </si>
  <si>
    <t>Aceptable</t>
  </si>
  <si>
    <t>No intervenir, salvo que un analisis mas preciso lo justifique</t>
  </si>
  <si>
    <t>DIAGNOSTICO ESTRATEGICO DE RIESGOS DE LA OFICINA DE REGISTRO DE INSTRUMENTOS PUBLICOS BOGOTA NORTE</t>
  </si>
  <si>
    <r>
      <t>J</t>
    </r>
    <r>
      <rPr>
        <b/>
        <sz val="12"/>
        <rFont val="Gill Sans MT"/>
        <family val="2"/>
      </rPr>
      <t>UNIO  DEL 2013</t>
    </r>
  </si>
  <si>
    <t>INTERPRETACION DEL NIVEL DE PROBABILIDAD</t>
  </si>
  <si>
    <t xml:space="preserve">MUY ALTO </t>
  </si>
  <si>
    <t>ALTO</t>
  </si>
  <si>
    <t>TOTAL</t>
  </si>
  <si>
    <t>BIOMECANICO</t>
  </si>
  <si>
    <t>MuyAlto</t>
  </si>
  <si>
    <t>PUNTOS EVALUADOS</t>
  </si>
  <si>
    <t>PROPORCIÓN</t>
  </si>
  <si>
    <t>PSICOSOCIAL</t>
  </si>
  <si>
    <t>Alto</t>
  </si>
  <si>
    <t xml:space="preserve">Condiciones de seguridad </t>
  </si>
  <si>
    <t>Medio</t>
  </si>
  <si>
    <t>FISICO</t>
  </si>
  <si>
    <t>BIOLOGICO</t>
  </si>
  <si>
    <t>PUBLICO</t>
  </si>
  <si>
    <t>FENOMENOS NATURALES</t>
  </si>
  <si>
    <t xml:space="preserve">FRECUENCIA DEL RIESGO </t>
  </si>
  <si>
    <t>CONDICIONES DE SEGURIDAD</t>
  </si>
  <si>
    <t xml:space="preserve">FISICO
</t>
  </si>
  <si>
    <t xml:space="preserve">PSICOSOCIAL
</t>
  </si>
  <si>
    <t xml:space="preserve">BIOMECÁNICOS 
</t>
  </si>
  <si>
    <t xml:space="preserve">BIOLOGICOS
</t>
  </si>
  <si>
    <t xml:space="preserve">FENOMENOS NATUALES </t>
  </si>
  <si>
    <t xml:space="preserve">FRECUENCIA </t>
  </si>
  <si>
    <t>FRECUENCIA</t>
  </si>
  <si>
    <t>16.66%</t>
  </si>
  <si>
    <t>12.5%</t>
  </si>
  <si>
    <t>8.33%</t>
  </si>
  <si>
    <t>2.08%</t>
  </si>
  <si>
    <t>DIAGNOSTICO ESTRATEGICO DE RIESGOS EN LA  OFICINA DE REGISTRO DE INSTRUMENTOS PUBLICOS BOGOTA CENTRO</t>
  </si>
  <si>
    <t>JUNIO  DEL 2013</t>
  </si>
  <si>
    <t>BIOMECANICOS</t>
  </si>
  <si>
    <t>MECANICO</t>
  </si>
  <si>
    <t>Bajo</t>
  </si>
  <si>
    <t xml:space="preserve">MECANICO </t>
  </si>
  <si>
    <t xml:space="preserve">PUBLICO </t>
  </si>
  <si>
    <t>39.54%</t>
  </si>
  <si>
    <t>22.09%</t>
  </si>
  <si>
    <t>16.27%</t>
  </si>
  <si>
    <t>11.63%</t>
  </si>
  <si>
    <t>4.65%</t>
  </si>
  <si>
    <t>3.48%</t>
  </si>
  <si>
    <t>1.16%</t>
  </si>
  <si>
    <t>DIAGNOSTICO ESTRATEGICO DE RIESGOS EN LA OFICINA DE REGISTRO DE INSTRUMENTOS PUBLICOS BOGOTA SUR</t>
  </si>
  <si>
    <t>JULIO DE 2013.</t>
  </si>
  <si>
    <t>FRECUENCIA DEL RIESGO</t>
  </si>
  <si>
    <r>
      <rPr>
        <b/>
        <sz val="9"/>
        <rFont val="Arial"/>
        <family val="2"/>
      </rPr>
      <t>PSICOSOCIAL</t>
    </r>
    <r>
      <rPr>
        <sz val="9"/>
        <rFont val="Arial"/>
        <family val="2"/>
      </rPr>
      <t xml:space="preserve">
</t>
    </r>
  </si>
  <si>
    <t>46.06 %</t>
  </si>
  <si>
    <t>20.22 %</t>
  </si>
  <si>
    <t>13.48 %</t>
  </si>
  <si>
    <t>8.98 %</t>
  </si>
  <si>
    <t>1.12.%</t>
  </si>
  <si>
    <t>SECRETARÍA DISTRITAL DE LA MUJER</t>
  </si>
  <si>
    <t>Código: GTH-FO-83</t>
  </si>
  <si>
    <t>GESTIÓN DE TALENTO HUMANO</t>
  </si>
  <si>
    <t>Versión: 01</t>
  </si>
  <si>
    <t>MATRIZ DE IDENTIFICACIÓN DE PELIGROS, EVALUACIÓN Y  LA VALORACIÓN DE LOS RIESGOS</t>
  </si>
  <si>
    <t>Fecha de Emisión: 29 de julio del 2019</t>
  </si>
  <si>
    <t>Página 1 de 1</t>
  </si>
  <si>
    <t>PROCESOS</t>
  </si>
  <si>
    <t>DEPENDENCIAS</t>
  </si>
  <si>
    <t>Actividad</t>
  </si>
  <si>
    <t>Tareas</t>
  </si>
  <si>
    <t>Rutinario</t>
  </si>
  <si>
    <t>Peligro</t>
  </si>
  <si>
    <t>Efectos posibles</t>
  </si>
  <si>
    <t>Criterios para Establecer controles</t>
  </si>
  <si>
    <t>Sistema Control Actual</t>
  </si>
  <si>
    <t>Evaluación del riesgo</t>
  </si>
  <si>
    <t>Valoración del riesgo</t>
  </si>
  <si>
    <t>Medidas de intervención</t>
  </si>
  <si>
    <t>NO</t>
  </si>
  <si>
    <t>Fuente</t>
  </si>
  <si>
    <t>No. de Personas Expuestas</t>
  </si>
  <si>
    <t>Tiempo de Exposición</t>
  </si>
  <si>
    <t>Peor consecuencia</t>
  </si>
  <si>
    <t>Requisito Legal</t>
  </si>
  <si>
    <t>Control en la Fuente</t>
  </si>
  <si>
    <t>Control en el Medio</t>
  </si>
  <si>
    <t>Control en el Individuo</t>
  </si>
  <si>
    <t>Nivel de deficiencia</t>
  </si>
  <si>
    <t>Nivel de exposición</t>
  </si>
  <si>
    <t>Nivel de probabilidad = ND x NE</t>
  </si>
  <si>
    <t>Interpretación del nivel de probabilidad</t>
  </si>
  <si>
    <t>Nivel de consecuencia</t>
  </si>
  <si>
    <t>Nivel del riesgo</t>
  </si>
  <si>
    <t>Interpretación del NR</t>
  </si>
  <si>
    <t>Aceptabilidad del riesgo</t>
  </si>
  <si>
    <t>Eliminación</t>
  </si>
  <si>
    <t>Sustitución</t>
  </si>
  <si>
    <t>Controles de ingeniería</t>
  </si>
  <si>
    <t xml:space="preserve">Controles administrativos, señalización, </t>
  </si>
  <si>
    <t>EPP.</t>
  </si>
  <si>
    <t>CONTROL DE CAMBIOS</t>
  </si>
  <si>
    <t>VERSIÓN</t>
  </si>
  <si>
    <t>DESCRIPCIÓN DE LA MODIFICACIÓN</t>
  </si>
  <si>
    <t>PROFESIONAL</t>
  </si>
  <si>
    <t>Junio de 2021</t>
  </si>
  <si>
    <t>Creación de la matriz</t>
  </si>
  <si>
    <t>Diana Paola Garavito 
Méndez
Licencia 10188 de 2019
Responsable SST</t>
  </si>
  <si>
    <t>Diciembre de 2022</t>
  </si>
  <si>
    <t>Actualización de la matriz</t>
  </si>
  <si>
    <t>Orfy Katherine Espitia Durango
Licencia 000287 de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</si>
</sst>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2]\ * #,##0.00_ ;_ [$€-2]\ * \-#,##0.00_ ;_ [$€-2]\ * &quot;-&quot;??_ "/>
  </numFmts>
  <fonts count="61" x14ac:knownFonts="1">
    <font>
      <sz val="11"/>
      <name val="Arial"/>
      <family val="2"/>
    </font>
    <font>
      <sz val="11"/>
      <color theme="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8"/>
      <name val="Arial"/>
      <family val="2"/>
    </font>
    <font>
      <b/>
      <sz val="9"/>
      <name val="Arial Narrow"/>
      <family val="2"/>
    </font>
    <font>
      <sz val="9"/>
      <name val="Arial"/>
      <family val="2"/>
    </font>
    <font>
      <sz val="10"/>
      <name val="Arial"/>
      <family val="2"/>
    </font>
    <font>
      <sz val="11"/>
      <name val="Arial"/>
      <family val="2"/>
    </font>
    <font>
      <b/>
      <sz val="14"/>
      <name val="Gill Sans MT"/>
      <family val="2"/>
    </font>
    <font>
      <b/>
      <sz val="10"/>
      <name val="Gill Sans MT"/>
      <family val="2"/>
    </font>
    <font>
      <b/>
      <sz val="11"/>
      <name val="Arial"/>
      <family val="2"/>
    </font>
    <font>
      <sz val="11"/>
      <color theme="1"/>
      <name val="Calibri"/>
      <family val="2"/>
      <scheme val="minor"/>
    </font>
    <font>
      <sz val="8"/>
      <color rgb="FF000000"/>
      <name val="Tahoma"/>
      <family val="2"/>
    </font>
    <font>
      <b/>
      <sz val="8"/>
      <color rgb="FF000000"/>
      <name val="Tahoma"/>
      <family val="2"/>
    </font>
    <font>
      <b/>
      <sz val="10"/>
      <name val="Arial"/>
      <family val="2"/>
    </font>
    <font>
      <b/>
      <i/>
      <sz val="10"/>
      <name val="Arial"/>
      <family val="2"/>
    </font>
    <font>
      <sz val="10"/>
      <color rgb="FF000000"/>
      <name val="Tahoma"/>
      <family val="2"/>
    </font>
    <font>
      <b/>
      <sz val="10"/>
      <color rgb="FF000000"/>
      <name val="Tahoma"/>
      <family val="2"/>
    </font>
    <font>
      <b/>
      <sz val="10"/>
      <color rgb="FF000000"/>
      <name val="Gill Sans MT"/>
      <family val="2"/>
    </font>
    <font>
      <b/>
      <sz val="9"/>
      <name val="Arial"/>
      <family val="2"/>
    </font>
    <font>
      <sz val="9"/>
      <color rgb="FF000000"/>
      <name val="Arial"/>
      <family val="2"/>
    </font>
    <font>
      <b/>
      <sz val="9"/>
      <color rgb="FF000000"/>
      <name val="Arial"/>
      <family val="2"/>
    </font>
    <font>
      <b/>
      <sz val="12"/>
      <name val="Gill Sans MT"/>
      <family val="2"/>
    </font>
    <font>
      <sz val="10"/>
      <color rgb="FF000000"/>
      <name val="Arial"/>
      <family val="2"/>
    </font>
    <font>
      <b/>
      <sz val="10"/>
      <color rgb="FF000000"/>
      <name val="Arial"/>
      <family val="2"/>
    </font>
    <font>
      <b/>
      <i/>
      <sz val="11"/>
      <name val="Arial"/>
      <family val="2"/>
    </font>
    <font>
      <sz val="10"/>
      <name val="Calibri"/>
      <family val="2"/>
      <scheme val="minor"/>
    </font>
    <font>
      <sz val="10"/>
      <color theme="1"/>
      <name val="Calibri"/>
      <family val="2"/>
      <scheme val="minor"/>
    </font>
    <font>
      <sz val="10"/>
      <color indexed="8"/>
      <name val="Calibri"/>
      <family val="2"/>
      <scheme val="minor"/>
    </font>
    <font>
      <sz val="10"/>
      <name val="Calibri"/>
      <family val="2"/>
    </font>
    <font>
      <b/>
      <i/>
      <sz val="10"/>
      <color theme="0"/>
      <name val="Arial"/>
      <family val="2"/>
    </font>
    <font>
      <sz val="10"/>
      <color theme="1"/>
      <name val="Calibri"/>
      <family val="2"/>
    </font>
    <font>
      <b/>
      <sz val="16"/>
      <name val="Calibri"/>
      <family val="2"/>
      <scheme val="minor"/>
    </font>
    <font>
      <sz val="10"/>
      <color rgb="FF000000"/>
      <name val="Calibri"/>
      <family val="2"/>
    </font>
    <font>
      <sz val="9"/>
      <color theme="1"/>
      <name val="Calibri"/>
      <family val="2"/>
      <scheme val="minor"/>
    </font>
    <font>
      <b/>
      <sz val="10"/>
      <color indexed="8"/>
      <name val="Calibri"/>
      <family val="2"/>
      <scheme val="minor"/>
    </font>
    <font>
      <sz val="11"/>
      <name val="Tahoma"/>
      <family val="2"/>
    </font>
    <font>
      <b/>
      <sz val="12"/>
      <name val="Times New Roman"/>
      <family val="1"/>
    </font>
    <font>
      <b/>
      <sz val="8"/>
      <color theme="1"/>
      <name val="Times New Roman"/>
      <family val="1"/>
    </font>
    <font>
      <b/>
      <sz val="11"/>
      <name val="Times New Roman"/>
      <family val="1"/>
    </font>
    <font>
      <b/>
      <sz val="10"/>
      <color theme="0"/>
      <name val="Times New Roman"/>
      <family val="1"/>
    </font>
    <font>
      <b/>
      <sz val="10"/>
      <color theme="1"/>
      <name val="Times New Roman"/>
      <family val="1"/>
    </font>
    <font>
      <b/>
      <sz val="10"/>
      <name val="Times New Roman"/>
      <family val="1"/>
    </font>
    <font>
      <sz val="9"/>
      <color indexed="81"/>
      <name val="Tahoma"/>
      <family val="2"/>
    </font>
    <font>
      <sz val="16"/>
      <name val="Calibri"/>
      <family val="2"/>
      <scheme val="minor"/>
    </font>
  </fonts>
  <fills count="4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F0"/>
        <bgColor indexed="64"/>
      </patternFill>
    </fill>
    <fill>
      <patternFill patternType="solid">
        <fgColor theme="4" tint="0.79998168889431442"/>
        <bgColor indexed="64"/>
      </patternFill>
    </fill>
    <fill>
      <patternFill patternType="solid">
        <fgColor rgb="FFFFFFFF"/>
        <bgColor rgb="FFFFFFCC"/>
      </patternFill>
    </fill>
    <fill>
      <patternFill patternType="solid">
        <fgColor theme="9" tint="0.79998168889431442"/>
        <bgColor indexed="64"/>
      </patternFill>
    </fill>
    <fill>
      <patternFill patternType="solid">
        <fgColor theme="3"/>
        <bgColor indexed="64"/>
      </patternFill>
    </fill>
    <fill>
      <patternFill patternType="solid">
        <fgColor rgb="FFFFFFFF"/>
        <bgColor rgb="FFDEEBF7"/>
      </patternFill>
    </fill>
    <fill>
      <patternFill patternType="solid">
        <fgColor theme="7" tint="-0.249977111117893"/>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0" tint="-4.9989318521683403E-2"/>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double">
        <color indexed="64"/>
      </right>
      <top/>
      <bottom style="double">
        <color indexed="64"/>
      </bottom>
      <diagonal/>
    </border>
    <border>
      <left style="double">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9" fillId="7" borderId="1" applyNumberFormat="0" applyAlignment="0" applyProtection="0"/>
    <xf numFmtId="164" fontId="22" fillId="0" borderId="0" applyFont="0" applyFill="0" applyBorder="0" applyAlignment="0" applyProtection="0"/>
    <xf numFmtId="0" fontId="2" fillId="0" borderId="0"/>
    <xf numFmtId="0" fontId="10" fillId="3" borderId="0" applyNumberFormat="0" applyBorder="0" applyAlignment="0" applyProtection="0"/>
    <xf numFmtId="0" fontId="11" fillId="22" borderId="0" applyNumberFormat="0" applyBorder="0" applyAlignment="0" applyProtection="0"/>
    <xf numFmtId="0" fontId="27" fillId="0" borderId="0"/>
    <xf numFmtId="0" fontId="22" fillId="0" borderId="0"/>
    <xf numFmtId="0" fontId="22" fillId="0" borderId="0"/>
    <xf numFmtId="0" fontId="22" fillId="0" borderId="0"/>
    <xf numFmtId="0" fontId="22" fillId="0" borderId="0"/>
    <xf numFmtId="0" fontId="22" fillId="0" borderId="4"/>
    <xf numFmtId="0" fontId="23" fillId="23" borderId="5" applyNumberFormat="0" applyAlignment="0" applyProtection="0"/>
    <xf numFmtId="0" fontId="12" fillId="16" borderId="6"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7" applyNumberFormat="0" applyFill="0" applyAlignment="0" applyProtection="0"/>
    <xf numFmtId="0" fontId="17" fillId="0" borderId="8" applyNumberFormat="0" applyFill="0" applyAlignment="0" applyProtection="0"/>
    <xf numFmtId="0" fontId="8" fillId="0" borderId="9" applyNumberFormat="0" applyFill="0" applyAlignment="0" applyProtection="0"/>
    <xf numFmtId="0" fontId="18" fillId="0" borderId="10" applyNumberFormat="0" applyFill="0" applyAlignment="0" applyProtection="0"/>
    <xf numFmtId="0" fontId="1" fillId="0" borderId="0"/>
  </cellStyleXfs>
  <cellXfs count="246">
    <xf numFmtId="0" fontId="0" fillId="0" borderId="0" xfId="0"/>
    <xf numFmtId="0" fontId="22" fillId="0" borderId="12" xfId="0" applyFont="1" applyBorder="1" applyAlignment="1">
      <alignment horizontal="center" vertical="center" wrapText="1"/>
    </xf>
    <xf numFmtId="0" fontId="0" fillId="0" borderId="4" xfId="0" applyBorder="1"/>
    <xf numFmtId="0" fontId="24" fillId="0" borderId="0" xfId="40" applyFont="1" applyBorder="1"/>
    <xf numFmtId="0" fontId="29" fillId="29" borderId="4" xfId="0" applyFont="1" applyFill="1" applyBorder="1" applyAlignment="1">
      <alignment horizontal="left" vertical="top" wrapText="1"/>
    </xf>
    <xf numFmtId="49" fontId="22" fillId="0" borderId="0" xfId="38" applyNumberFormat="1" applyAlignment="1">
      <alignment horizontal="justify" vertical="center" wrapText="1"/>
    </xf>
    <xf numFmtId="0" fontId="22" fillId="25" borderId="0" xfId="0" applyFont="1" applyFill="1" applyAlignment="1">
      <alignment horizontal="center" vertical="center" wrapText="1"/>
    </xf>
    <xf numFmtId="0" fontId="28" fillId="0" borderId="16" xfId="0" applyFont="1" applyBorder="1" applyAlignment="1">
      <alignment horizontal="left" vertical="top" wrapText="1"/>
    </xf>
    <xf numFmtId="0" fontId="0" fillId="0" borderId="11" xfId="0" applyBorder="1"/>
    <xf numFmtId="0" fontId="22" fillId="25" borderId="30" xfId="0" applyFont="1" applyFill="1" applyBorder="1" applyAlignment="1">
      <alignment horizontal="center" vertical="center" wrapText="1"/>
    </xf>
    <xf numFmtId="0" fontId="22" fillId="27" borderId="30" xfId="0" applyFont="1" applyFill="1" applyBorder="1" applyAlignment="1">
      <alignment horizontal="center" vertical="center" wrapText="1"/>
    </xf>
    <xf numFmtId="0" fontId="22" fillId="28" borderId="30" xfId="0" applyFont="1" applyFill="1" applyBorder="1" applyAlignment="1">
      <alignment horizontal="center" vertical="center" wrapText="1"/>
    </xf>
    <xf numFmtId="0" fontId="22" fillId="26" borderId="30" xfId="0" applyFont="1" applyFill="1" applyBorder="1" applyAlignment="1">
      <alignment horizontal="center" vertical="center" wrapText="1"/>
    </xf>
    <xf numFmtId="0" fontId="22" fillId="25" borderId="30" xfId="38" applyFill="1" applyBorder="1" applyAlignment="1">
      <alignment horizontal="center" vertical="center" wrapText="1"/>
    </xf>
    <xf numFmtId="0" fontId="30" fillId="0" borderId="29" xfId="38" applyFont="1" applyBorder="1" applyAlignment="1">
      <alignment horizontal="center" vertical="center" wrapText="1"/>
    </xf>
    <xf numFmtId="0" fontId="30" fillId="0" borderId="4" xfId="0" applyFont="1" applyBorder="1" applyAlignment="1">
      <alignment horizontal="center" vertical="center" wrapText="1"/>
    </xf>
    <xf numFmtId="0" fontId="22" fillId="31" borderId="30" xfId="0" applyFont="1" applyFill="1" applyBorder="1" applyAlignment="1">
      <alignment horizontal="center" vertical="center" wrapText="1"/>
    </xf>
    <xf numFmtId="0" fontId="0" fillId="0" borderId="0" xfId="0" applyAlignment="1">
      <alignment wrapText="1"/>
    </xf>
    <xf numFmtId="0" fontId="22" fillId="0" borderId="12" xfId="0" applyFont="1" applyBorder="1" applyAlignment="1">
      <alignment horizontal="center" vertical="center"/>
    </xf>
    <xf numFmtId="0" fontId="22" fillId="25" borderId="31" xfId="38" applyFill="1" applyBorder="1" applyAlignment="1">
      <alignment horizontal="center" vertical="center" wrapText="1"/>
    </xf>
    <xf numFmtId="0" fontId="30" fillId="26" borderId="30" xfId="0" applyFont="1" applyFill="1" applyBorder="1" applyAlignment="1">
      <alignment horizontal="center" vertical="center" wrapText="1"/>
    </xf>
    <xf numFmtId="0" fontId="30" fillId="28" borderId="30" xfId="0" applyFont="1" applyFill="1" applyBorder="1" applyAlignment="1">
      <alignment horizontal="center" vertical="center" wrapText="1"/>
    </xf>
    <xf numFmtId="0" fontId="30" fillId="27" borderId="30" xfId="0" applyFont="1" applyFill="1" applyBorder="1" applyAlignment="1">
      <alignment horizontal="center" vertical="center" wrapText="1"/>
    </xf>
    <xf numFmtId="0" fontId="32" fillId="0" borderId="4" xfId="0" applyFont="1" applyBorder="1" applyAlignment="1">
      <alignment horizontal="center" vertical="center" wrapText="1"/>
    </xf>
    <xf numFmtId="0" fontId="22" fillId="0" borderId="4" xfId="0" applyFont="1" applyBorder="1" applyAlignment="1">
      <alignment horizontal="center" vertical="center"/>
    </xf>
    <xf numFmtId="9" fontId="22" fillId="0" borderId="4" xfId="0" applyNumberFormat="1" applyFont="1" applyBorder="1" applyAlignment="1">
      <alignment horizontal="center" vertical="center"/>
    </xf>
    <xf numFmtId="0" fontId="22" fillId="0" borderId="4" xfId="0" applyFont="1" applyBorder="1"/>
    <xf numFmtId="0" fontId="25" fillId="29" borderId="4" xfId="40" applyFont="1" applyFill="1" applyAlignment="1">
      <alignment horizontal="center" vertical="center" wrapText="1"/>
    </xf>
    <xf numFmtId="0" fontId="34" fillId="29" borderId="4" xfId="0" applyFont="1" applyFill="1" applyBorder="1" applyAlignment="1">
      <alignment horizontal="center" vertical="center" wrapText="1"/>
    </xf>
    <xf numFmtId="0" fontId="33" fillId="29" borderId="4" xfId="0" applyFont="1" applyFill="1" applyBorder="1" applyAlignment="1">
      <alignment horizontal="center" vertical="center" wrapText="1"/>
    </xf>
    <xf numFmtId="0" fontId="32" fillId="0" borderId="12" xfId="0" applyFont="1" applyBorder="1" applyAlignment="1">
      <alignment horizontal="center" vertical="center" wrapText="1"/>
    </xf>
    <xf numFmtId="0" fontId="22" fillId="0" borderId="14" xfId="0" applyFont="1" applyBorder="1" applyAlignment="1">
      <alignment horizontal="center" vertical="center"/>
    </xf>
    <xf numFmtId="0" fontId="0" fillId="0" borderId="15" xfId="0" applyBorder="1"/>
    <xf numFmtId="0" fontId="0" fillId="0" borderId="12" xfId="0" applyBorder="1"/>
    <xf numFmtId="0" fontId="0" fillId="0" borderId="16" xfId="0" applyBorder="1"/>
    <xf numFmtId="0" fontId="20" fillId="0" borderId="24" xfId="0" applyFont="1" applyBorder="1" applyAlignment="1">
      <alignment horizontal="center" vertical="center" wrapText="1"/>
    </xf>
    <xf numFmtId="0" fontId="21" fillId="25" borderId="30" xfId="0" applyFont="1" applyFill="1" applyBorder="1" applyAlignment="1">
      <alignment horizontal="center" vertical="center" wrapText="1"/>
    </xf>
    <xf numFmtId="0" fontId="21" fillId="26" borderId="30" xfId="0" applyFont="1" applyFill="1" applyBorder="1" applyAlignment="1">
      <alignment horizontal="center" vertical="center" wrapText="1"/>
    </xf>
    <xf numFmtId="0" fontId="21" fillId="25" borderId="4" xfId="0" applyFont="1" applyFill="1" applyBorder="1" applyAlignment="1">
      <alignment horizontal="center" vertical="center" wrapText="1"/>
    </xf>
    <xf numFmtId="0" fontId="21" fillId="25" borderId="31" xfId="0" applyFont="1" applyFill="1" applyBorder="1" applyAlignment="1">
      <alignment horizontal="center" vertical="center" wrapText="1"/>
    </xf>
    <xf numFmtId="0" fontId="21" fillId="27" borderId="30" xfId="0" applyFont="1" applyFill="1" applyBorder="1" applyAlignment="1">
      <alignment horizontal="center" vertical="center" wrapText="1"/>
    </xf>
    <xf numFmtId="0" fontId="21" fillId="25" borderId="33" xfId="0" applyFont="1" applyFill="1" applyBorder="1" applyAlignment="1">
      <alignment horizontal="center" vertical="center" wrapText="1"/>
    </xf>
    <xf numFmtId="0" fontId="21" fillId="25" borderId="13" xfId="0" applyFont="1" applyFill="1" applyBorder="1" applyAlignment="1">
      <alignment horizontal="center" vertical="center" wrapText="1"/>
    </xf>
    <xf numFmtId="0" fontId="21" fillId="28" borderId="30" xfId="0" applyFont="1" applyFill="1" applyBorder="1" applyAlignment="1">
      <alignment horizontal="center" vertical="center" wrapText="1"/>
    </xf>
    <xf numFmtId="0" fontId="21" fillId="25" borderId="34" xfId="0" applyFont="1" applyFill="1" applyBorder="1" applyAlignment="1">
      <alignment horizontal="center" vertical="center" wrapText="1"/>
    </xf>
    <xf numFmtId="0" fontId="19" fillId="0" borderId="0" xfId="0" applyFont="1" applyAlignment="1">
      <alignment horizontal="center" vertical="top"/>
    </xf>
    <xf numFmtId="9" fontId="28" fillId="0" borderId="0" xfId="0" applyNumberFormat="1" applyFont="1" applyAlignment="1">
      <alignment horizontal="center" vertical="top" wrapText="1"/>
    </xf>
    <xf numFmtId="0" fontId="36" fillId="0" borderId="4" xfId="0" applyFont="1" applyBorder="1" applyAlignment="1">
      <alignment horizontal="center" vertical="center" wrapText="1"/>
    </xf>
    <xf numFmtId="0" fontId="37" fillId="29" borderId="4" xfId="0" applyFont="1" applyFill="1" applyBorder="1" applyAlignment="1">
      <alignment horizontal="center" vertical="center" wrapText="1"/>
    </xf>
    <xf numFmtId="0" fontId="21" fillId="0" borderId="16" xfId="0" applyFont="1" applyBorder="1" applyAlignment="1">
      <alignment horizontal="center" vertical="center" wrapText="1"/>
    </xf>
    <xf numFmtId="0" fontId="21" fillId="0" borderId="4" xfId="0" applyFont="1" applyBorder="1" applyAlignment="1">
      <alignment horizontal="center" vertical="center" wrapText="1"/>
    </xf>
    <xf numFmtId="0" fontId="20" fillId="25" borderId="23" xfId="0" applyFont="1" applyFill="1" applyBorder="1" applyAlignment="1">
      <alignment horizontal="center" vertical="center" wrapText="1"/>
    </xf>
    <xf numFmtId="9" fontId="36" fillId="0" borderId="41" xfId="0" applyNumberFormat="1" applyFont="1" applyBorder="1" applyAlignment="1">
      <alignment horizontal="center" vertical="center" wrapText="1"/>
    </xf>
    <xf numFmtId="9" fontId="36" fillId="0" borderId="42" xfId="0" applyNumberFormat="1" applyFont="1" applyBorder="1" applyAlignment="1">
      <alignment horizontal="center" vertical="center" wrapText="1"/>
    </xf>
    <xf numFmtId="0" fontId="36" fillId="0" borderId="12" xfId="0" applyFont="1" applyBorder="1" applyAlignment="1">
      <alignment horizontal="center" vertical="center" wrapText="1"/>
    </xf>
    <xf numFmtId="0" fontId="36" fillId="0" borderId="44" xfId="0" applyFont="1" applyBorder="1" applyAlignment="1">
      <alignment horizontal="center" vertical="center" wrapText="1"/>
    </xf>
    <xf numFmtId="0" fontId="36" fillId="0" borderId="23" xfId="0" applyFont="1" applyBorder="1" applyAlignment="1">
      <alignment horizontal="center" vertical="center" wrapText="1"/>
    </xf>
    <xf numFmtId="0" fontId="37" fillId="25" borderId="45" xfId="0" applyFont="1" applyFill="1" applyBorder="1" applyAlignment="1">
      <alignment horizontal="center" vertical="center" wrapText="1"/>
    </xf>
    <xf numFmtId="0" fontId="37" fillId="0" borderId="24" xfId="0" applyFont="1" applyBorder="1" applyAlignment="1">
      <alignment horizontal="center" vertical="center" wrapText="1"/>
    </xf>
    <xf numFmtId="0" fontId="36" fillId="0" borderId="15" xfId="0" applyFont="1" applyBorder="1" applyAlignment="1">
      <alignment horizontal="center" vertical="center" wrapText="1"/>
    </xf>
    <xf numFmtId="9" fontId="36" fillId="0" borderId="46" xfId="0" applyNumberFormat="1" applyFont="1" applyBorder="1" applyAlignment="1">
      <alignment horizontal="center" vertical="center" wrapText="1"/>
    </xf>
    <xf numFmtId="0" fontId="37" fillId="0" borderId="47" xfId="0" applyFont="1" applyBorder="1" applyAlignment="1">
      <alignment horizontal="center" vertical="center" wrapText="1"/>
    </xf>
    <xf numFmtId="0" fontId="37" fillId="0" borderId="48" xfId="0" applyFont="1" applyBorder="1" applyAlignment="1">
      <alignment horizontal="center" vertical="center" wrapText="1"/>
    </xf>
    <xf numFmtId="0" fontId="39" fillId="0" borderId="4" xfId="0" applyFont="1" applyBorder="1" applyAlignment="1">
      <alignment horizontal="center" vertical="center" wrapText="1"/>
    </xf>
    <xf numFmtId="0" fontId="40" fillId="0" borderId="4" xfId="0" applyFont="1" applyBorder="1" applyAlignment="1">
      <alignment horizontal="center" vertical="center" wrapText="1"/>
    </xf>
    <xf numFmtId="0" fontId="40" fillId="25" borderId="4" xfId="0" applyFont="1" applyFill="1" applyBorder="1" applyAlignment="1">
      <alignment horizontal="center" vertical="center" wrapText="1"/>
    </xf>
    <xf numFmtId="9" fontId="39" fillId="0" borderId="4" xfId="0" applyNumberFormat="1" applyFont="1" applyBorder="1" applyAlignment="1">
      <alignment horizontal="center" vertical="center" wrapText="1"/>
    </xf>
    <xf numFmtId="0" fontId="22" fillId="0" borderId="4" xfId="0" applyFont="1" applyBorder="1" applyAlignment="1">
      <alignment wrapText="1"/>
    </xf>
    <xf numFmtId="0" fontId="35" fillId="29" borderId="4" xfId="40" applyFont="1" applyFill="1" applyAlignment="1">
      <alignment horizontal="center" vertical="center" wrapText="1"/>
    </xf>
    <xf numFmtId="0" fontId="35" fillId="29" borderId="4" xfId="0" applyFont="1" applyFill="1" applyBorder="1" applyAlignment="1">
      <alignment horizontal="center" vertical="center" wrapText="1"/>
    </xf>
    <xf numFmtId="0" fontId="33" fillId="29" borderId="40" xfId="0" applyFont="1" applyFill="1" applyBorder="1" applyAlignment="1">
      <alignment horizontal="center" vertical="center" wrapText="1"/>
    </xf>
    <xf numFmtId="9" fontId="32" fillId="0" borderId="41" xfId="0" applyNumberFormat="1" applyFont="1" applyBorder="1" applyAlignment="1">
      <alignment horizontal="center" vertical="center" wrapText="1"/>
    </xf>
    <xf numFmtId="9" fontId="32" fillId="0" borderId="49" xfId="0" applyNumberFormat="1" applyFont="1" applyBorder="1" applyAlignment="1">
      <alignment horizontal="center" vertical="center" wrapText="1"/>
    </xf>
    <xf numFmtId="9" fontId="22" fillId="0" borderId="41" xfId="0" applyNumberFormat="1" applyFont="1" applyBorder="1" applyAlignment="1">
      <alignment horizontal="center" vertical="center"/>
    </xf>
    <xf numFmtId="9" fontId="22" fillId="0" borderId="22" xfId="0" applyNumberFormat="1" applyFont="1" applyBorder="1" applyAlignment="1">
      <alignment horizontal="center" vertical="center"/>
    </xf>
    <xf numFmtId="0" fontId="35" fillId="29" borderId="50" xfId="40" applyFont="1" applyFill="1" applyBorder="1" applyAlignment="1">
      <alignment horizontal="center" vertical="center" wrapText="1"/>
    </xf>
    <xf numFmtId="0" fontId="35" fillId="29" borderId="51" xfId="40" applyFont="1" applyFill="1" applyBorder="1" applyAlignment="1">
      <alignment horizontal="center" vertical="center" wrapText="1"/>
    </xf>
    <xf numFmtId="0" fontId="21" fillId="29" borderId="50" xfId="40" applyFont="1" applyFill="1" applyBorder="1" applyAlignment="1">
      <alignment horizontal="center" vertical="center" wrapText="1"/>
    </xf>
    <xf numFmtId="0" fontId="37" fillId="29" borderId="12" xfId="0" applyFont="1" applyFill="1" applyBorder="1" applyAlignment="1">
      <alignment horizontal="center" vertical="center" wrapText="1"/>
    </xf>
    <xf numFmtId="0" fontId="36" fillId="0" borderId="43" xfId="0" applyFont="1" applyBorder="1" applyAlignment="1">
      <alignment horizontal="center" vertical="center" wrapText="1"/>
    </xf>
    <xf numFmtId="0" fontId="37" fillId="29" borderId="44" xfId="0" applyFont="1" applyFill="1" applyBorder="1" applyAlignment="1">
      <alignment horizontal="center" vertical="center" wrapText="1"/>
    </xf>
    <xf numFmtId="0" fontId="37" fillId="29" borderId="32" xfId="0" applyFont="1" applyFill="1" applyBorder="1" applyAlignment="1">
      <alignment horizontal="center" vertical="center" wrapText="1"/>
    </xf>
    <xf numFmtId="0" fontId="21" fillId="0" borderId="39" xfId="0" applyFont="1" applyBorder="1" applyAlignment="1">
      <alignment horizontal="center" vertical="center" wrapText="1"/>
    </xf>
    <xf numFmtId="0" fontId="37" fillId="29" borderId="40" xfId="0" applyFont="1" applyFill="1" applyBorder="1" applyAlignment="1">
      <alignment horizontal="center" vertical="center" wrapText="1"/>
    </xf>
    <xf numFmtId="9" fontId="36" fillId="0" borderId="49" xfId="0" applyNumberFormat="1" applyFont="1" applyBorder="1" applyAlignment="1">
      <alignment horizontal="center" vertical="center" wrapText="1"/>
    </xf>
    <xf numFmtId="9" fontId="21" fillId="0" borderId="41" xfId="0" applyNumberFormat="1" applyFont="1" applyBorder="1" applyAlignment="1">
      <alignment horizontal="center" vertical="center" wrapText="1"/>
    </xf>
    <xf numFmtId="9" fontId="21" fillId="0" borderId="42" xfId="0" applyNumberFormat="1" applyFont="1" applyBorder="1" applyAlignment="1">
      <alignment horizontal="center" vertical="center" wrapText="1"/>
    </xf>
    <xf numFmtId="0" fontId="33" fillId="29" borderId="43" xfId="0" applyFont="1" applyFill="1" applyBorder="1" applyAlignment="1">
      <alignment horizontal="center" vertical="center" wrapText="1"/>
    </xf>
    <xf numFmtId="0" fontId="22" fillId="0" borderId="44" xfId="0" applyFont="1" applyBorder="1" applyAlignment="1">
      <alignment horizontal="center" vertical="center" wrapText="1"/>
    </xf>
    <xf numFmtId="0" fontId="0" fillId="0" borderId="0" xfId="0" applyAlignment="1">
      <alignment horizontal="center"/>
    </xf>
    <xf numFmtId="0" fontId="22" fillId="30" borderId="29" xfId="38" applyFill="1" applyBorder="1" applyAlignment="1">
      <alignment horizontal="center" vertical="center" wrapText="1"/>
    </xf>
    <xf numFmtId="0" fontId="22" fillId="25" borderId="33" xfId="38" applyFill="1" applyBorder="1" applyAlignment="1">
      <alignment horizontal="center" vertical="center" wrapText="1"/>
    </xf>
    <xf numFmtId="0" fontId="30" fillId="28" borderId="29" xfId="0" applyFont="1" applyFill="1" applyBorder="1" applyAlignment="1">
      <alignment horizontal="center" vertical="center" wrapText="1"/>
    </xf>
    <xf numFmtId="0" fontId="30" fillId="28" borderId="19" xfId="0" applyFont="1" applyFill="1" applyBorder="1" applyAlignment="1">
      <alignment horizontal="center" vertical="center" wrapText="1"/>
    </xf>
    <xf numFmtId="0" fontId="22" fillId="29" borderId="29" xfId="38" applyFill="1" applyBorder="1" applyAlignment="1">
      <alignment horizontal="center" vertical="center" wrapText="1"/>
    </xf>
    <xf numFmtId="0" fontId="22" fillId="25" borderId="29" xfId="38" applyFill="1" applyBorder="1" applyAlignment="1">
      <alignment horizontal="center" vertical="center" wrapText="1"/>
    </xf>
    <xf numFmtId="0" fontId="22" fillId="0" borderId="29" xfId="38" applyBorder="1" applyAlignment="1">
      <alignment horizontal="center" vertical="center" wrapText="1"/>
    </xf>
    <xf numFmtId="0" fontId="30" fillId="30" borderId="29" xfId="38" applyFont="1" applyFill="1" applyBorder="1" applyAlignment="1">
      <alignment horizontal="center" vertical="center" wrapText="1"/>
    </xf>
    <xf numFmtId="0" fontId="30" fillId="29" borderId="22" xfId="38" applyFont="1" applyFill="1" applyBorder="1" applyAlignment="1">
      <alignment horizontal="center" vertical="center" wrapText="1"/>
    </xf>
    <xf numFmtId="0" fontId="30" fillId="29" borderId="29" xfId="38" applyFont="1" applyFill="1" applyBorder="1" applyAlignment="1">
      <alignment horizontal="center" vertical="center" wrapText="1"/>
    </xf>
    <xf numFmtId="0" fontId="30" fillId="25" borderId="29" xfId="38" applyFont="1" applyFill="1" applyBorder="1" applyAlignment="1">
      <alignment horizontal="center" vertical="center" wrapText="1"/>
    </xf>
    <xf numFmtId="0" fontId="30" fillId="0" borderId="37" xfId="0" applyFont="1" applyBorder="1" applyAlignment="1">
      <alignment horizontal="center" vertical="center" wrapText="1"/>
    </xf>
    <xf numFmtId="0" fontId="30" fillId="0" borderId="38" xfId="0" applyFont="1" applyBorder="1" applyAlignment="1">
      <alignment horizontal="center" vertical="center" wrapText="1"/>
    </xf>
    <xf numFmtId="0" fontId="22" fillId="25" borderId="40" xfId="38" applyFill="1" applyBorder="1" applyAlignment="1">
      <alignment horizontal="center" vertical="center" wrapText="1"/>
    </xf>
    <xf numFmtId="0" fontId="22" fillId="25" borderId="23" xfId="38" applyFill="1" applyBorder="1" applyAlignment="1">
      <alignment horizontal="center" vertical="center" wrapText="1"/>
    </xf>
    <xf numFmtId="0" fontId="22" fillId="25" borderId="36" xfId="38" applyFill="1" applyBorder="1" applyAlignment="1">
      <alignment horizontal="center" vertical="center" wrapText="1"/>
    </xf>
    <xf numFmtId="0" fontId="30" fillId="28" borderId="35" xfId="0" applyFont="1" applyFill="1" applyBorder="1" applyAlignment="1">
      <alignment horizontal="center" vertical="center" wrapText="1"/>
    </xf>
    <xf numFmtId="0" fontId="44" fillId="0" borderId="4" xfId="36" applyFont="1" applyBorder="1" applyAlignment="1" applyProtection="1">
      <alignment horizontal="left" vertical="center" wrapText="1"/>
      <protection locked="0"/>
    </xf>
    <xf numFmtId="0" fontId="46" fillId="35" borderId="12" xfId="0" applyFont="1" applyFill="1" applyBorder="1" applyAlignment="1">
      <alignment horizontal="center" vertical="center" wrapText="1"/>
    </xf>
    <xf numFmtId="0" fontId="46" fillId="35" borderId="12" xfId="0" applyFont="1" applyFill="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4" xfId="0" applyFont="1" applyBorder="1" applyAlignment="1">
      <alignment vertical="center" wrapText="1"/>
    </xf>
    <xf numFmtId="0" fontId="22" fillId="0" borderId="0" xfId="0" applyFont="1" applyAlignment="1" applyProtection="1">
      <alignment horizontal="center" vertical="center" wrapText="1"/>
      <protection locked="0"/>
    </xf>
    <xf numFmtId="0" fontId="0" fillId="0" borderId="0" xfId="0" applyAlignment="1">
      <alignment vertical="center" wrapText="1"/>
    </xf>
    <xf numFmtId="0" fontId="44" fillId="0" borderId="4" xfId="36" applyFont="1" applyBorder="1" applyAlignment="1" applyProtection="1">
      <alignment vertical="center" wrapText="1"/>
      <protection locked="0"/>
    </xf>
    <xf numFmtId="0" fontId="44" fillId="24" borderId="4" xfId="36" applyFont="1" applyFill="1" applyBorder="1" applyAlignment="1" applyProtection="1">
      <alignment horizontal="center" vertical="center" wrapText="1"/>
      <protection locked="0"/>
    </xf>
    <xf numFmtId="0" fontId="45" fillId="33" borderId="4" xfId="38" applyFont="1" applyFill="1" applyBorder="1" applyAlignment="1" applyProtection="1">
      <alignment vertical="top" wrapText="1"/>
      <protection locked="0"/>
    </xf>
    <xf numFmtId="0" fontId="42" fillId="0" borderId="4" xfId="36" applyFont="1" applyBorder="1" applyAlignment="1">
      <alignment horizontal="center" vertical="center" wrapText="1"/>
    </xf>
    <xf numFmtId="0" fontId="44" fillId="25" borderId="4" xfId="36" applyFont="1" applyFill="1" applyBorder="1" applyAlignment="1" applyProtection="1">
      <alignment horizontal="center" vertical="center" wrapText="1"/>
      <protection locked="0"/>
    </xf>
    <xf numFmtId="0" fontId="44" fillId="32" borderId="4" xfId="36" applyFont="1" applyFill="1" applyBorder="1" applyAlignment="1" applyProtection="1">
      <alignment horizontal="center" vertical="center" wrapText="1"/>
      <protection locked="0"/>
    </xf>
    <xf numFmtId="0" fontId="45" fillId="25" borderId="4" xfId="0" applyFont="1" applyFill="1" applyBorder="1" applyAlignment="1" applyProtection="1">
      <alignment horizontal="justify" vertical="center" wrapText="1"/>
      <protection locked="0"/>
    </xf>
    <xf numFmtId="0" fontId="49" fillId="36" borderId="4" xfId="36" applyFont="1" applyFill="1" applyBorder="1" applyAlignment="1" applyProtection="1">
      <alignment horizontal="left" vertical="center" wrapText="1"/>
      <protection locked="0"/>
    </xf>
    <xf numFmtId="0" fontId="45" fillId="36" borderId="4" xfId="36" applyFont="1" applyFill="1" applyBorder="1" applyAlignment="1" applyProtection="1">
      <alignment horizontal="left" vertical="center" wrapText="1"/>
      <protection locked="0"/>
    </xf>
    <xf numFmtId="0" fontId="47" fillId="25" borderId="4" xfId="36" applyFont="1" applyFill="1" applyBorder="1" applyAlignment="1" applyProtection="1">
      <alignment horizontal="center" vertical="center" wrapText="1"/>
      <protection locked="0"/>
    </xf>
    <xf numFmtId="0" fontId="42" fillId="0" borderId="4" xfId="36" applyFont="1" applyBorder="1" applyAlignment="1" applyProtection="1">
      <alignment vertical="center" wrapText="1"/>
      <protection locked="0"/>
    </xf>
    <xf numFmtId="0" fontId="42" fillId="0" borderId="4" xfId="36" applyFont="1" applyBorder="1" applyAlignment="1" applyProtection="1">
      <alignment horizontal="center" vertical="center" wrapText="1"/>
      <protection locked="0"/>
    </xf>
    <xf numFmtId="0" fontId="42" fillId="0" borderId="4" xfId="36" applyFont="1" applyBorder="1" applyAlignment="1" applyProtection="1">
      <alignment horizontal="left" vertical="center" wrapText="1"/>
      <protection locked="0"/>
    </xf>
    <xf numFmtId="0" fontId="44" fillId="0" borderId="4" xfId="36" applyFont="1" applyBorder="1" applyAlignment="1" applyProtection="1">
      <alignment horizontal="center" vertical="center" wrapText="1"/>
      <protection locked="0"/>
    </xf>
    <xf numFmtId="0" fontId="44" fillId="0" borderId="4" xfId="36" applyFont="1" applyBorder="1" applyAlignment="1" applyProtection="1">
      <alignment horizontal="center" vertical="center"/>
      <protection locked="0"/>
    </xf>
    <xf numFmtId="0" fontId="45" fillId="33" borderId="4" xfId="38" applyFont="1" applyFill="1" applyBorder="1" applyAlignment="1" applyProtection="1">
      <alignment vertical="center" wrapText="1"/>
      <protection locked="0"/>
    </xf>
    <xf numFmtId="0" fontId="43" fillId="25" borderId="4" xfId="36" applyFont="1" applyFill="1" applyBorder="1" applyAlignment="1" applyProtection="1">
      <alignment horizontal="justify" vertical="center" wrapText="1"/>
      <protection locked="0"/>
    </xf>
    <xf numFmtId="0" fontId="44" fillId="24" borderId="4" xfId="36" applyFont="1" applyFill="1" applyBorder="1" applyAlignment="1" applyProtection="1">
      <alignment horizontal="left" vertical="center" wrapText="1"/>
      <protection locked="0"/>
    </xf>
    <xf numFmtId="0" fontId="43" fillId="0" borderId="4" xfId="36" applyFont="1" applyBorder="1" applyAlignment="1" applyProtection="1">
      <alignment horizontal="center" vertical="center" wrapText="1"/>
      <protection locked="0"/>
    </xf>
    <xf numFmtId="0" fontId="43" fillId="25" borderId="4" xfId="36" applyFont="1" applyFill="1" applyBorder="1" applyAlignment="1" applyProtection="1">
      <alignment horizontal="center" vertical="center" wrapText="1"/>
      <protection locked="0"/>
    </xf>
    <xf numFmtId="0" fontId="44" fillId="0" borderId="4" xfId="0" applyFont="1" applyBorder="1" applyAlignment="1" applyProtection="1">
      <alignment vertical="center" wrapText="1"/>
      <protection locked="0"/>
    </xf>
    <xf numFmtId="0" fontId="42" fillId="33" borderId="4" xfId="38" applyFont="1" applyFill="1" applyBorder="1" applyAlignment="1" applyProtection="1">
      <alignment vertical="center" wrapText="1"/>
      <protection locked="0"/>
    </xf>
    <xf numFmtId="0" fontId="42" fillId="0" borderId="0" xfId="0" applyFont="1"/>
    <xf numFmtId="0" fontId="42" fillId="0" borderId="4" xfId="0" applyFont="1" applyBorder="1" applyAlignment="1">
      <alignment horizontal="center" vertical="center" wrapText="1"/>
    </xf>
    <xf numFmtId="0" fontId="42" fillId="0" borderId="4" xfId="0" applyFont="1" applyBorder="1" applyAlignment="1">
      <alignment horizontal="justify" vertical="top" wrapText="1"/>
    </xf>
    <xf numFmtId="0" fontId="42" fillId="0" borderId="4" xfId="0" applyFont="1" applyBorder="1" applyAlignment="1">
      <alignment horizontal="center" vertical="center"/>
    </xf>
    <xf numFmtId="0" fontId="42" fillId="0" borderId="4" xfId="0" applyFont="1" applyBorder="1" applyAlignment="1">
      <alignment horizontal="center"/>
    </xf>
    <xf numFmtId="0" fontId="43" fillId="0" borderId="4" xfId="0" applyFont="1" applyBorder="1" applyAlignment="1">
      <alignment horizontal="justify" vertical="center" wrapText="1"/>
    </xf>
    <xf numFmtId="0" fontId="50" fillId="0" borderId="4" xfId="0" applyFont="1" applyBorder="1" applyAlignment="1">
      <alignment horizontal="justify" vertical="center" wrapText="1"/>
    </xf>
    <xf numFmtId="0" fontId="43" fillId="0" borderId="4" xfId="0" applyFont="1" applyBorder="1" applyAlignment="1">
      <alignment horizontal="left" vertical="center" wrapText="1"/>
    </xf>
    <xf numFmtId="0" fontId="48" fillId="0" borderId="4" xfId="36" applyFont="1" applyBorder="1" applyAlignment="1" applyProtection="1">
      <alignment horizontal="center" vertical="center" textRotation="90" wrapText="1"/>
      <protection locked="0"/>
    </xf>
    <xf numFmtId="0" fontId="31" fillId="0" borderId="17" xfId="0" applyFont="1" applyBorder="1" applyAlignment="1">
      <alignment horizontal="center" vertical="center"/>
    </xf>
    <xf numFmtId="0" fontId="31" fillId="0" borderId="18" xfId="0" applyFont="1" applyBorder="1" applyAlignment="1">
      <alignment horizontal="center" vertical="center"/>
    </xf>
    <xf numFmtId="0" fontId="31" fillId="0" borderId="19" xfId="0" applyFont="1" applyBorder="1" applyAlignment="1">
      <alignment horizontal="center" vertical="center"/>
    </xf>
    <xf numFmtId="0" fontId="31" fillId="0" borderId="20" xfId="0" applyFont="1" applyBorder="1" applyAlignment="1">
      <alignment horizontal="center" vertical="center"/>
    </xf>
    <xf numFmtId="0" fontId="31" fillId="0" borderId="21" xfId="0" applyFont="1" applyBorder="1" applyAlignment="1">
      <alignment horizontal="center" vertical="center"/>
    </xf>
    <xf numFmtId="0" fontId="31" fillId="0" borderId="22" xfId="0" applyFont="1" applyBorder="1" applyAlignment="1">
      <alignment horizontal="center" vertical="center"/>
    </xf>
    <xf numFmtId="0" fontId="38" fillId="0" borderId="0" xfId="40" applyFont="1" applyBorder="1" applyAlignment="1">
      <alignment horizontal="center" vertical="center"/>
    </xf>
    <xf numFmtId="0" fontId="24" fillId="0" borderId="0" xfId="40" applyFont="1" applyBorder="1" applyAlignment="1">
      <alignment horizontal="center" vertical="center"/>
    </xf>
    <xf numFmtId="0" fontId="24" fillId="0" borderId="0" xfId="40" applyFont="1" applyBorder="1" applyAlignment="1">
      <alignment horizontal="center"/>
    </xf>
    <xf numFmtId="17" fontId="24" fillId="0" borderId="0" xfId="40" applyNumberFormat="1" applyFont="1" applyBorder="1" applyAlignment="1">
      <alignment horizontal="center" vertical="center"/>
    </xf>
    <xf numFmtId="17" fontId="24" fillId="0" borderId="0" xfId="40" applyNumberFormat="1" applyFont="1" applyBorder="1" applyAlignment="1">
      <alignment horizontal="center"/>
    </xf>
    <xf numFmtId="0" fontId="26" fillId="0" borderId="16" xfId="0" applyFont="1" applyBorder="1" applyAlignment="1">
      <alignment horizontal="center" vertical="center"/>
    </xf>
    <xf numFmtId="0" fontId="26" fillId="0" borderId="26" xfId="0" applyFont="1" applyBorder="1" applyAlignment="1">
      <alignment horizontal="center" vertical="center"/>
    </xf>
    <xf numFmtId="0" fontId="26" fillId="0" borderId="11"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0" fillId="0" borderId="11" xfId="0" applyFont="1" applyBorder="1" applyAlignment="1">
      <alignment horizontal="center" vertical="center"/>
    </xf>
    <xf numFmtId="17" fontId="38" fillId="0" borderId="0" xfId="40" applyNumberFormat="1" applyFont="1" applyBorder="1" applyAlignment="1">
      <alignment horizontal="center" vertical="center"/>
    </xf>
    <xf numFmtId="0" fontId="41" fillId="0" borderId="27" xfId="0" applyFont="1" applyBorder="1" applyAlignment="1">
      <alignment horizontal="center"/>
    </xf>
    <xf numFmtId="0" fontId="41" fillId="0" borderId="28" xfId="0" applyFont="1" applyBorder="1" applyAlignment="1">
      <alignment horizontal="center"/>
    </xf>
    <xf numFmtId="0" fontId="41" fillId="0" borderId="29" xfId="0" applyFont="1" applyBorder="1" applyAlignment="1">
      <alignment horizontal="center"/>
    </xf>
    <xf numFmtId="0" fontId="51" fillId="24" borderId="0" xfId="0" applyFont="1" applyFill="1" applyBorder="1" applyAlignment="1">
      <alignment vertical="center" wrapText="1"/>
    </xf>
    <xf numFmtId="0" fontId="42" fillId="25" borderId="0" xfId="0" applyFont="1" applyFill="1" applyBorder="1"/>
    <xf numFmtId="0" fontId="54" fillId="0" borderId="53" xfId="0" applyFont="1" applyBorder="1" applyAlignment="1">
      <alignment vertical="center"/>
    </xf>
    <xf numFmtId="0" fontId="52" fillId="0" borderId="0" xfId="0" applyFont="1"/>
    <xf numFmtId="0" fontId="55" fillId="0" borderId="16" xfId="0" applyFont="1" applyBorder="1" applyAlignment="1">
      <alignment horizontal="center" vertical="center" wrapText="1"/>
    </xf>
    <xf numFmtId="0" fontId="55" fillId="0" borderId="26" xfId="0" applyFont="1" applyBorder="1" applyAlignment="1">
      <alignment horizontal="center" vertical="center" wrapText="1"/>
    </xf>
    <xf numFmtId="0" fontId="55" fillId="0" borderId="11" xfId="0" applyFont="1" applyBorder="1" applyAlignment="1">
      <alignment horizontal="center" vertical="center" wrapText="1"/>
    </xf>
    <xf numFmtId="0" fontId="54" fillId="0" borderId="54" xfId="0" applyFont="1" applyBorder="1" applyAlignment="1">
      <alignment vertical="center"/>
    </xf>
    <xf numFmtId="0" fontId="55" fillId="0" borderId="25" xfId="0" applyFont="1" applyBorder="1" applyAlignment="1">
      <alignment horizontal="center" vertical="center" wrapText="1"/>
    </xf>
    <xf numFmtId="0" fontId="55" fillId="0" borderId="55" xfId="0" applyFont="1" applyBorder="1" applyAlignment="1">
      <alignment horizontal="center" vertical="center" wrapText="1"/>
    </xf>
    <xf numFmtId="0" fontId="55" fillId="0" borderId="56" xfId="0" applyFont="1" applyBorder="1" applyAlignment="1">
      <alignment horizontal="center" vertical="center" wrapText="1"/>
    </xf>
    <xf numFmtId="0" fontId="54" fillId="0" borderId="54" xfId="0" applyFont="1" applyBorder="1" applyAlignment="1">
      <alignment horizontal="left" vertical="center" wrapText="1"/>
    </xf>
    <xf numFmtId="0" fontId="55" fillId="0" borderId="57" xfId="0" applyFont="1" applyBorder="1" applyAlignment="1">
      <alignment horizontal="center" vertical="center" wrapText="1"/>
    </xf>
    <xf numFmtId="0" fontId="55" fillId="0" borderId="21" xfId="0" applyFont="1" applyBorder="1" applyAlignment="1">
      <alignment horizontal="center" vertical="center" wrapText="1"/>
    </xf>
    <xf numFmtId="0" fontId="55" fillId="0" borderId="58" xfId="0" applyFont="1" applyBorder="1" applyAlignment="1">
      <alignment horizontal="center" vertical="center" wrapText="1"/>
    </xf>
    <xf numFmtId="0" fontId="56" fillId="37" borderId="37" xfId="0" applyFont="1" applyFill="1" applyBorder="1" applyAlignment="1">
      <alignment horizontal="center" vertical="center" wrapText="1"/>
    </xf>
    <xf numFmtId="0" fontId="57" fillId="38" borderId="52" xfId="0" applyFont="1" applyFill="1" applyBorder="1" applyAlignment="1">
      <alignment horizontal="center" vertical="center" wrapText="1"/>
    </xf>
    <xf numFmtId="0" fontId="57" fillId="39" borderId="52" xfId="0" applyFont="1" applyFill="1" applyBorder="1" applyAlignment="1">
      <alignment horizontal="center" vertical="center" wrapText="1"/>
    </xf>
    <xf numFmtId="0" fontId="57" fillId="40" borderId="52" xfId="0" applyFont="1" applyFill="1" applyBorder="1" applyAlignment="1">
      <alignment horizontal="center" vertical="center" wrapText="1"/>
    </xf>
    <xf numFmtId="0" fontId="58" fillId="34" borderId="52" xfId="0" applyFont="1" applyFill="1" applyBorder="1" applyAlignment="1">
      <alignment horizontal="center" vertical="center"/>
    </xf>
    <xf numFmtId="0" fontId="58" fillId="41" borderId="52" xfId="0" applyFont="1" applyFill="1" applyBorder="1" applyAlignment="1">
      <alignment horizontal="center" vertical="center" wrapText="1"/>
    </xf>
    <xf numFmtId="0" fontId="58" fillId="42" borderId="52" xfId="0" applyFont="1" applyFill="1" applyBorder="1" applyAlignment="1">
      <alignment horizontal="center" vertical="center" wrapText="1"/>
    </xf>
    <xf numFmtId="0" fontId="58" fillId="38" borderId="52" xfId="0" applyFont="1" applyFill="1" applyBorder="1" applyAlignment="1">
      <alignment horizontal="center" vertical="center" wrapText="1"/>
    </xf>
    <xf numFmtId="0" fontId="58" fillId="43" borderId="52" xfId="0" applyFont="1" applyFill="1" applyBorder="1" applyAlignment="1">
      <alignment horizontal="center" vertical="center" wrapText="1"/>
    </xf>
    <xf numFmtId="0" fontId="58" fillId="40" borderId="52" xfId="0" applyFont="1" applyFill="1" applyBorder="1" applyAlignment="1">
      <alignment horizontal="center" vertical="center" wrapText="1"/>
    </xf>
    <xf numFmtId="0" fontId="58" fillId="38" borderId="38" xfId="0" applyFont="1" applyFill="1" applyBorder="1" applyAlignment="1">
      <alignment horizontal="center" vertical="center" wrapText="1"/>
    </xf>
    <xf numFmtId="0" fontId="56" fillId="37" borderId="40" xfId="0" applyFont="1" applyFill="1" applyBorder="1" applyAlignment="1">
      <alignment horizontal="center" vertical="center" wrapText="1"/>
    </xf>
    <xf numFmtId="0" fontId="57" fillId="38" borderId="41" xfId="0" applyFont="1" applyFill="1" applyBorder="1" applyAlignment="1">
      <alignment horizontal="center" vertical="center" wrapText="1"/>
    </xf>
    <xf numFmtId="0" fontId="57" fillId="39" borderId="41" xfId="0" applyFont="1" applyFill="1" applyBorder="1" applyAlignment="1">
      <alignment horizontal="center" vertical="center" wrapText="1"/>
    </xf>
    <xf numFmtId="0" fontId="57" fillId="40" borderId="41" xfId="0" applyFont="1" applyFill="1" applyBorder="1" applyAlignment="1">
      <alignment horizontal="center" vertical="center" wrapText="1"/>
    </xf>
    <xf numFmtId="0" fontId="57" fillId="38" borderId="41" xfId="0" applyFont="1" applyFill="1" applyBorder="1" applyAlignment="1">
      <alignment horizontal="center" vertical="center"/>
    </xf>
    <xf numFmtId="0" fontId="58" fillId="34" borderId="41" xfId="0" applyFont="1" applyFill="1" applyBorder="1" applyAlignment="1">
      <alignment horizontal="center" vertical="center"/>
    </xf>
    <xf numFmtId="0" fontId="58" fillId="34" borderId="41" xfId="0" applyFont="1" applyFill="1" applyBorder="1" applyAlignment="1">
      <alignment horizontal="center" vertical="center" wrapText="1"/>
    </xf>
    <xf numFmtId="0" fontId="58" fillId="41" borderId="41" xfId="0" applyFont="1" applyFill="1" applyBorder="1" applyAlignment="1">
      <alignment horizontal="center" vertical="center" wrapText="1"/>
    </xf>
    <xf numFmtId="0" fontId="58" fillId="42" borderId="41" xfId="0" applyFont="1" applyFill="1" applyBorder="1" applyAlignment="1">
      <alignment horizontal="center" vertical="center" wrapText="1"/>
    </xf>
    <xf numFmtId="0" fontId="58" fillId="38" borderId="41" xfId="0" applyFont="1" applyFill="1" applyBorder="1" applyAlignment="1">
      <alignment horizontal="center" vertical="center" wrapText="1"/>
    </xf>
    <xf numFmtId="0" fontId="58" fillId="43" borderId="41" xfId="0" applyFont="1" applyFill="1" applyBorder="1" applyAlignment="1">
      <alignment horizontal="center" vertical="center" wrapText="1"/>
    </xf>
    <xf numFmtId="0" fontId="58" fillId="40" borderId="41" xfId="0" applyFont="1" applyFill="1" applyBorder="1" applyAlignment="1">
      <alignment horizontal="center" vertical="center" wrapText="1"/>
    </xf>
    <xf numFmtId="0" fontId="58" fillId="38" borderId="42" xfId="0" applyFont="1" applyFill="1" applyBorder="1" applyAlignment="1">
      <alignment horizontal="center" vertical="center" wrapText="1"/>
    </xf>
    <xf numFmtId="0" fontId="48" fillId="25" borderId="4" xfId="36" applyFont="1" applyFill="1" applyBorder="1" applyAlignment="1" applyProtection="1">
      <alignment horizontal="center" vertical="center" textRotation="90" wrapText="1"/>
      <protection locked="0"/>
    </xf>
    <xf numFmtId="0" fontId="42" fillId="25" borderId="4" xfId="0" applyFont="1" applyFill="1" applyBorder="1" applyAlignment="1">
      <alignment horizontal="center" vertical="center" textRotation="90" wrapText="1"/>
    </xf>
    <xf numFmtId="0" fontId="0" fillId="25" borderId="0" xfId="0" applyFill="1"/>
    <xf numFmtId="0" fontId="60" fillId="0" borderId="4" xfId="0" applyFont="1" applyBorder="1" applyAlignment="1">
      <alignment horizontal="center" vertical="center" textRotation="90" wrapText="1"/>
    </xf>
    <xf numFmtId="0" fontId="42" fillId="25" borderId="4" xfId="36" applyFont="1" applyFill="1" applyBorder="1" applyAlignment="1" applyProtection="1">
      <alignment horizontal="center" vertical="center" wrapText="1"/>
      <protection locked="0"/>
    </xf>
    <xf numFmtId="0" fontId="42" fillId="25" borderId="4" xfId="36" applyFont="1" applyFill="1" applyBorder="1" applyAlignment="1" applyProtection="1">
      <alignment horizontal="center" vertical="center" wrapText="1"/>
      <protection locked="0"/>
    </xf>
    <xf numFmtId="0" fontId="43" fillId="25" borderId="4" xfId="36" applyFont="1" applyFill="1" applyBorder="1" applyAlignment="1" applyProtection="1">
      <alignment horizontal="center" vertical="center" wrapText="1"/>
      <protection locked="0"/>
    </xf>
    <xf numFmtId="0" fontId="42" fillId="25" borderId="4" xfId="36" applyFont="1" applyFill="1" applyBorder="1" applyAlignment="1">
      <alignment horizontal="center" vertical="center" wrapText="1"/>
    </xf>
    <xf numFmtId="0" fontId="42" fillId="0" borderId="4" xfId="36" applyFont="1" applyFill="1" applyBorder="1" applyAlignment="1">
      <alignment horizontal="center" vertical="center" wrapText="1"/>
    </xf>
    <xf numFmtId="0" fontId="48" fillId="0" borderId="12" xfId="36" applyFont="1" applyBorder="1" applyAlignment="1" applyProtection="1">
      <alignment horizontal="center" vertical="center" textRotation="90" wrapText="1"/>
      <protection locked="0"/>
    </xf>
    <xf numFmtId="0" fontId="42" fillId="25" borderId="12" xfId="36" applyFont="1" applyFill="1" applyBorder="1" applyAlignment="1" applyProtection="1">
      <alignment horizontal="center" vertical="center" wrapText="1"/>
      <protection locked="0"/>
    </xf>
    <xf numFmtId="0" fontId="42" fillId="0" borderId="12" xfId="36" applyFont="1" applyBorder="1" applyAlignment="1">
      <alignment horizontal="center" vertical="center" wrapText="1"/>
    </xf>
    <xf numFmtId="0" fontId="42" fillId="0" borderId="12" xfId="36" applyFont="1" applyBorder="1" applyAlignment="1" applyProtection="1">
      <alignment horizontal="center" vertical="center" wrapText="1"/>
      <protection locked="0"/>
    </xf>
    <xf numFmtId="0" fontId="44" fillId="24" borderId="12" xfId="36" applyFont="1" applyFill="1" applyBorder="1" applyAlignment="1" applyProtection="1">
      <alignment horizontal="center" vertical="center" wrapText="1"/>
      <protection locked="0"/>
    </xf>
    <xf numFmtId="0" fontId="44" fillId="0" borderId="12" xfId="36" applyFont="1" applyBorder="1" applyAlignment="1" applyProtection="1">
      <alignment horizontal="center" vertical="center" wrapText="1"/>
      <protection locked="0"/>
    </xf>
    <xf numFmtId="0" fontId="42" fillId="0" borderId="12" xfId="36" applyFont="1" applyBorder="1" applyAlignment="1" applyProtection="1">
      <alignment horizontal="left" vertical="center" wrapText="1"/>
      <protection locked="0"/>
    </xf>
    <xf numFmtId="0" fontId="44" fillId="25" borderId="12" xfId="36" applyFont="1" applyFill="1" applyBorder="1" applyAlignment="1" applyProtection="1">
      <alignment horizontal="center" vertical="center" wrapText="1"/>
      <protection locked="0"/>
    </xf>
    <xf numFmtId="0" fontId="44" fillId="0" borderId="12" xfId="36" applyFont="1" applyBorder="1" applyAlignment="1" applyProtection="1">
      <alignment horizontal="center" vertical="center"/>
      <protection locked="0"/>
    </xf>
    <xf numFmtId="0" fontId="44" fillId="32" borderId="12" xfId="36" applyFont="1" applyFill="1" applyBorder="1" applyAlignment="1" applyProtection="1">
      <alignment horizontal="center" vertical="center" wrapText="1"/>
      <protection locked="0"/>
    </xf>
    <xf numFmtId="0" fontId="44" fillId="0" borderId="12" xfId="36" applyFont="1" applyBorder="1" applyAlignment="1" applyProtection="1">
      <alignment horizontal="left" vertical="center" wrapText="1"/>
      <protection locked="0"/>
    </xf>
    <xf numFmtId="0" fontId="52" fillId="0" borderId="37" xfId="0" applyFont="1" applyBorder="1" applyAlignment="1">
      <alignment horizontal="center" wrapText="1"/>
    </xf>
    <xf numFmtId="0" fontId="53" fillId="0" borderId="59" xfId="0" applyFont="1" applyBorder="1" applyAlignment="1">
      <alignment horizontal="center" vertical="center"/>
    </xf>
    <xf numFmtId="0" fontId="53" fillId="0" borderId="60" xfId="0" applyFont="1" applyBorder="1" applyAlignment="1">
      <alignment horizontal="center" vertical="center"/>
    </xf>
    <xf numFmtId="0" fontId="53" fillId="0" borderId="61" xfId="0" applyFont="1" applyBorder="1" applyAlignment="1">
      <alignment horizontal="center" vertical="center"/>
    </xf>
    <xf numFmtId="0" fontId="52" fillId="0" borderId="32" xfId="0" applyFont="1" applyBorder="1" applyAlignment="1">
      <alignment horizontal="center" wrapText="1"/>
    </xf>
    <xf numFmtId="0" fontId="52" fillId="0" borderId="40" xfId="0" applyFont="1" applyBorder="1" applyAlignment="1">
      <alignment horizontal="center" wrapText="1"/>
    </xf>
    <xf numFmtId="0" fontId="54" fillId="0" borderId="35" xfId="0" applyFont="1" applyBorder="1" applyAlignment="1">
      <alignment vertical="center"/>
    </xf>
    <xf numFmtId="0" fontId="26" fillId="30" borderId="36" xfId="0" applyFont="1" applyFill="1" applyBorder="1" applyAlignment="1">
      <alignment horizontal="center" vertical="center"/>
    </xf>
    <xf numFmtId="0" fontId="26" fillId="30" borderId="62" xfId="0" applyFont="1" applyFill="1" applyBorder="1" applyAlignment="1">
      <alignment horizontal="center" vertical="center"/>
    </xf>
    <xf numFmtId="0" fontId="26" fillId="30" borderId="63" xfId="0" applyFont="1" applyFill="1" applyBorder="1" applyAlignment="1">
      <alignment horizontal="center" vertical="center"/>
    </xf>
    <xf numFmtId="0" fontId="26" fillId="44" borderId="23" xfId="0" applyFont="1" applyFill="1" applyBorder="1" applyAlignment="1">
      <alignment horizontal="center" vertical="center" wrapText="1"/>
    </xf>
    <xf numFmtId="0" fontId="26" fillId="44" borderId="45" xfId="0" applyFont="1" applyFill="1" applyBorder="1" applyAlignment="1">
      <alignment horizontal="center" vertical="center" wrapText="1"/>
    </xf>
    <xf numFmtId="0" fontId="26" fillId="44" borderId="24" xfId="0" applyFont="1" applyFill="1" applyBorder="1" applyAlignment="1">
      <alignment horizontal="center" vertical="center" wrapText="1"/>
    </xf>
    <xf numFmtId="0" fontId="23" fillId="0" borderId="43" xfId="0" applyFont="1" applyBorder="1" applyAlignment="1">
      <alignment horizontal="center" vertical="center" wrapText="1"/>
    </xf>
    <xf numFmtId="17" fontId="0" fillId="0" borderId="12" xfId="0" applyNumberFormat="1" applyFont="1" applyBorder="1" applyAlignment="1">
      <alignment horizontal="center" vertical="center" wrapText="1"/>
    </xf>
    <xf numFmtId="0" fontId="0" fillId="0" borderId="12" xfId="0" applyFont="1" applyBorder="1" applyAlignment="1">
      <alignment horizontal="center" vertical="center" wrapText="1"/>
    </xf>
    <xf numFmtId="0" fontId="0" fillId="0" borderId="44" xfId="0" applyFont="1" applyBorder="1" applyAlignment="1">
      <alignment horizontal="center" vertical="center" wrapText="1"/>
    </xf>
    <xf numFmtId="0" fontId="23" fillId="0" borderId="40" xfId="0" applyFont="1" applyBorder="1" applyAlignment="1">
      <alignment horizontal="center" vertical="center" wrapText="1"/>
    </xf>
    <xf numFmtId="17" fontId="0" fillId="0" borderId="41" xfId="0" applyNumberFormat="1" applyFont="1" applyBorder="1" applyAlignment="1">
      <alignment horizontal="center" vertical="center" wrapText="1"/>
    </xf>
    <xf numFmtId="0" fontId="0" fillId="0" borderId="41" xfId="0" applyFont="1" applyBorder="1" applyAlignment="1">
      <alignment horizontal="center" vertical="center" wrapText="1"/>
    </xf>
    <xf numFmtId="0" fontId="0" fillId="0" borderId="42" xfId="0" applyFont="1" applyBorder="1" applyAlignment="1">
      <alignment horizontal="center" vertical="center" wrapText="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a" xfId="19" builtinId="26" customBuiltin="1"/>
    <cellStyle name="Cálculo" xfId="20" builtinId="22" customBuiltin="1"/>
    <cellStyle name="Celda de comprobación" xfId="21" builtinId="23" customBuiltin="1"/>
    <cellStyle name="Celda vinculada" xfId="22" builtinId="24" customBuiltin="1"/>
    <cellStyle name="Encabezado 1" xfId="46"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Euro" xfId="31"/>
    <cellStyle name="Excel Built-in Normal" xfId="32"/>
    <cellStyle name="Incorrecto" xfId="33" builtinId="27" customBuiltin="1"/>
    <cellStyle name="Neutral" xfId="34" builtinId="28" customBuiltin="1"/>
    <cellStyle name="Normal" xfId="0" builtinId="0"/>
    <cellStyle name="Normal 2" xfId="35"/>
    <cellStyle name="Normal 2 2" xfId="36"/>
    <cellStyle name="Normal 2 2 2" xfId="37"/>
    <cellStyle name="Normal 2 3" xfId="50"/>
    <cellStyle name="Normal 3" xfId="38"/>
    <cellStyle name="Normal 3 2" xfId="39"/>
    <cellStyle name="Normal_AERCOL AEROPUERTO" xfId="40"/>
    <cellStyle name="Notas" xfId="41" builtinId="10" customBuiltin="1"/>
    <cellStyle name="Salida" xfId="42" builtinId="21" customBuiltin="1"/>
    <cellStyle name="Texto de advertencia" xfId="43" builtinId="11" customBuiltin="1"/>
    <cellStyle name="Texto explicativo" xfId="44" builtinId="53" customBuiltin="1"/>
    <cellStyle name="Título" xfId="45" builtinId="15" customBuiltin="1"/>
    <cellStyle name="Título 2" xfId="47" builtinId="17" customBuiltin="1"/>
    <cellStyle name="Título 3" xfId="48" builtinId="18" customBuiltin="1"/>
    <cellStyle name="Total" xfId="49" builtinId="25" customBuiltin="1"/>
  </cellStyles>
  <dxfs count="300">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ont>
        <b val="0"/>
        <i val="0"/>
        <condense val="0"/>
        <extend val="0"/>
        <color auto="1"/>
      </font>
    </dxf>
    <dxf>
      <font>
        <b val="0"/>
        <i val="0"/>
        <condense val="0"/>
        <extend val="0"/>
        <color auto="1"/>
      </font>
    </dxf>
    <dxf>
      <font>
        <b val="0"/>
        <i val="0"/>
        <condense val="0"/>
        <extend val="0"/>
        <color auto="1"/>
      </font>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
      <fill>
        <patternFill>
          <bgColor theme="8" tint="0.79998168889431442"/>
        </patternFill>
      </fill>
    </dxf>
    <dxf>
      <fill>
        <patternFill>
          <bgColor theme="7" tint="0.59996337778862885"/>
        </patternFill>
      </fill>
    </dxf>
    <dxf>
      <fill>
        <patternFill>
          <bgColor theme="5" tint="0.39994506668294322"/>
        </patternFill>
      </fill>
    </dxf>
    <dxf>
      <font>
        <color theme="0"/>
      </font>
      <fill>
        <patternFill>
          <bgColor rgb="FFFF0000"/>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es-CO" sz="1800" b="1" i="0" u="none" strike="noStrike" baseline="0">
                <a:solidFill>
                  <a:srgbClr val="000000"/>
                </a:solidFill>
                <a:latin typeface="Calibri"/>
                <a:ea typeface="Calibri"/>
                <a:cs typeface="Calibri"/>
              </a:defRPr>
            </a:pPr>
            <a:r>
              <a:rPr lang="es-CO"/>
              <a:t>INTERPRETACION  DEL NIVEL DE PROBABILIDAD </a:t>
            </a: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8.9028339138216603E-2"/>
          <c:y val="0.25002823295736681"/>
          <c:w val="0.73604635922410999"/>
          <c:h val="0.6980517840675321"/>
        </c:manualLayout>
      </c:layout>
      <c:pie3DChart>
        <c:varyColors val="1"/>
        <c:ser>
          <c:idx val="0"/>
          <c:order val="0"/>
          <c:explosion val="17"/>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1"/>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NORTE'!$H$6:$J$6</c:f>
              <c:numCache>
                <c:formatCode>General</c:formatCode>
                <c:ptCount val="3"/>
                <c:pt idx="0">
                  <c:v>6</c:v>
                </c:pt>
                <c:pt idx="1">
                  <c:v>9</c:v>
                </c:pt>
                <c:pt idx="2">
                  <c:v>33</c:v>
                </c:pt>
              </c:numCache>
            </c:numRef>
          </c:val>
          <c:extLst xmlns:c16r2="http://schemas.microsoft.com/office/drawing/2015/06/chart">
            <c:ext xmlns:c16="http://schemas.microsoft.com/office/drawing/2014/chart" uri="{C3380CC4-5D6E-409C-BE32-E72D297353CC}">
              <c16:uniqueId val="{00000000-CA64-486B-80A5-173770FBD80C}"/>
            </c:ext>
          </c:extLst>
        </c:ser>
        <c:ser>
          <c:idx val="1"/>
          <c:order val="1"/>
          <c:explosion val="25"/>
          <c:dLbls>
            <c:spPr>
              <a:noFill/>
              <a:ln>
                <a:noFill/>
              </a:ln>
              <a:effectLst/>
            </c:spPr>
            <c:txPr>
              <a:bodyPr/>
              <a:lstStyle/>
              <a:p>
                <a:pPr>
                  <a:defRPr lang="es-CO" sz="1000" b="0" i="0" u="none" strike="noStrike" baseline="0">
                    <a:solidFill>
                      <a:srgbClr val="000000"/>
                    </a:solidFill>
                    <a:latin typeface="Calibri"/>
                    <a:ea typeface="Calibri"/>
                    <a:cs typeface="Calibri"/>
                  </a:defRPr>
                </a:pPr>
                <a:endParaRPr lang="es-CO"/>
              </a:p>
            </c:txPr>
            <c:showLegendKey val="0"/>
            <c:showVal val="0"/>
            <c:showCatName val="0"/>
            <c:showSerName val="0"/>
            <c:showPercent val="1"/>
            <c:showBubbleSize val="0"/>
            <c:showLeaderLines val="1"/>
            <c:extLst xmlns:c16r2="http://schemas.microsoft.com/office/drawing/2015/06/chart">
              <c:ext xmlns:c15="http://schemas.microsoft.com/office/drawing/2012/chart" uri="{CE6537A1-D6FC-4f65-9D91-7224C49458BB}"/>
            </c:extLst>
          </c:dLbls>
          <c:cat>
            <c:strRef>
              <c:f>'PRIORIZACION ORIP NORTE'!$H$5:$J$5</c:f>
              <c:strCache>
                <c:ptCount val="3"/>
                <c:pt idx="0">
                  <c:v>MUY ALTO </c:v>
                </c:pt>
                <c:pt idx="1">
                  <c:v>ALTO</c:v>
                </c:pt>
                <c:pt idx="2">
                  <c:v>MEDIO</c:v>
                </c:pt>
              </c:strCache>
            </c:strRef>
          </c:cat>
          <c:val>
            <c:numRef>
              <c:f>'PRIORIZACION ORIP NORTE'!$H$7:$J$7</c:f>
              <c:numCache>
                <c:formatCode>0%</c:formatCode>
                <c:ptCount val="3"/>
                <c:pt idx="0">
                  <c:v>0.12</c:v>
                </c:pt>
                <c:pt idx="1">
                  <c:v>0.19</c:v>
                </c:pt>
                <c:pt idx="2">
                  <c:v>0.69</c:v>
                </c:pt>
              </c:numCache>
            </c:numRef>
          </c:val>
          <c:extLst xmlns:c16r2="http://schemas.microsoft.com/office/drawing/2015/06/chart">
            <c:ext xmlns:c16="http://schemas.microsoft.com/office/drawing/2014/chart" uri="{C3380CC4-5D6E-409C-BE32-E72D297353CC}">
              <c16:uniqueId val="{00000001-CA64-486B-80A5-173770FBD80C}"/>
            </c:ext>
          </c:extLst>
        </c:ser>
        <c:dLbls>
          <c:showLegendKey val="0"/>
          <c:showVal val="0"/>
          <c:showCatName val="0"/>
          <c:showSerName val="0"/>
          <c:showPercent val="0"/>
          <c:showBubbleSize val="0"/>
          <c:showLeaderLines val="1"/>
        </c:dLbls>
      </c:pie3DChart>
      <c:spPr>
        <a:noFill/>
        <a:ln w="25400">
          <a:noFill/>
        </a:ln>
      </c:spPr>
    </c:plotArea>
    <c:legend>
      <c:legendPos val="r"/>
      <c:overlay val="0"/>
      <c:txPr>
        <a:bodyPr/>
        <a:lstStyle/>
        <a:p>
          <a:pPr>
            <a:defRPr lang="es-CO" sz="920" b="0" i="0" u="none" strike="noStrike" baseline="0">
              <a:solidFill>
                <a:srgbClr val="000000"/>
              </a:solidFill>
              <a:latin typeface="Calibri"/>
              <a:ea typeface="Calibri"/>
              <a:cs typeface="Calibri"/>
            </a:defRPr>
          </a:pPr>
          <a:endParaRPr lang="es-CO"/>
        </a:p>
      </c:txPr>
    </c:legend>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s-CO"/>
    </a:p>
  </c:txPr>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20173928865477606"/>
          <c:y val="0.19149629147486461"/>
          <c:w val="0.66071807748468214"/>
          <c:h val="0.41517213044750428"/>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NORTE'!$H$56:$N$56</c:f>
              <c:strCache>
                <c:ptCount val="7"/>
                <c:pt idx="0">
                  <c:v>CONDICIONES DE SEGURIDAD</c:v>
                </c:pt>
                <c:pt idx="1">
                  <c:v>FISICO
</c:v>
                </c:pt>
                <c:pt idx="2">
                  <c:v>PSICOSOCIAL
</c:v>
                </c:pt>
                <c:pt idx="3">
                  <c:v>BIOMECÁNICOS 
</c:v>
                </c:pt>
                <c:pt idx="4">
                  <c:v>BIOLOGICOS
</c:v>
                </c:pt>
                <c:pt idx="5">
                  <c:v>FENOMENOS NATUALES </c:v>
                </c:pt>
                <c:pt idx="6">
                  <c:v>PUBLICO</c:v>
                </c:pt>
              </c:strCache>
            </c:strRef>
          </c:cat>
          <c:val>
            <c:numRef>
              <c:f>'PRIORIZACION ORIP NORTE'!$H$57:$N$57</c:f>
              <c:numCache>
                <c:formatCode>General</c:formatCode>
                <c:ptCount val="7"/>
                <c:pt idx="0">
                  <c:v>20</c:v>
                </c:pt>
                <c:pt idx="1">
                  <c:v>8</c:v>
                </c:pt>
                <c:pt idx="2">
                  <c:v>8</c:v>
                </c:pt>
                <c:pt idx="3">
                  <c:v>6</c:v>
                </c:pt>
                <c:pt idx="4">
                  <c:v>4</c:v>
                </c:pt>
                <c:pt idx="5">
                  <c:v>1</c:v>
                </c:pt>
                <c:pt idx="6">
                  <c:v>1</c:v>
                </c:pt>
              </c:numCache>
            </c:numRef>
          </c:val>
          <c:extLst xmlns:c16r2="http://schemas.microsoft.com/office/drawing/2015/06/chart">
            <c:ext xmlns:c16="http://schemas.microsoft.com/office/drawing/2014/chart" uri="{C3380CC4-5D6E-409C-BE32-E72D297353CC}">
              <c16:uniqueId val="{00000000-063E-4556-A29D-6013298CD9AA}"/>
            </c:ext>
          </c:extLst>
        </c:ser>
        <c:dLbls>
          <c:showLegendKey val="0"/>
          <c:showVal val="0"/>
          <c:showCatName val="0"/>
          <c:showSerName val="0"/>
          <c:showPercent val="0"/>
          <c:showBubbleSize val="0"/>
        </c:dLbls>
        <c:gapWidth val="150"/>
        <c:shape val="box"/>
        <c:axId val="1913084176"/>
        <c:axId val="1913086352"/>
        <c:axId val="0"/>
      </c:bar3DChart>
      <c:catAx>
        <c:axId val="1913084176"/>
        <c:scaling>
          <c:orientation val="minMax"/>
        </c:scaling>
        <c:delete val="0"/>
        <c:axPos val="b"/>
        <c:numFmt formatCode="General" sourceLinked="0"/>
        <c:majorTickMark val="out"/>
        <c:minorTickMark val="none"/>
        <c:tickLblPos val="nextTo"/>
        <c:crossAx val="1913086352"/>
        <c:crosses val="autoZero"/>
        <c:auto val="1"/>
        <c:lblAlgn val="ctr"/>
        <c:lblOffset val="100"/>
        <c:noMultiLvlLbl val="0"/>
      </c:catAx>
      <c:valAx>
        <c:axId val="1913086352"/>
        <c:scaling>
          <c:orientation val="minMax"/>
        </c:scaling>
        <c:delete val="0"/>
        <c:axPos val="l"/>
        <c:majorGridlines/>
        <c:numFmt formatCode="General" sourceLinked="1"/>
        <c:majorTickMark val="out"/>
        <c:minorTickMark val="none"/>
        <c:tickLblPos val="nextTo"/>
        <c:crossAx val="1913084176"/>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4.4105826771653533E-2"/>
          <c:y val="0.19802612946485662"/>
          <c:w val="0.6697058267716538"/>
          <c:h val="0.79965913980495207"/>
        </c:manualLayout>
      </c:layout>
      <c:pie3DChart>
        <c:varyColors val="1"/>
        <c:ser>
          <c:idx val="0"/>
          <c:order val="0"/>
          <c:explosion val="25"/>
          <c:dLbls>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CENTRO'!$G$5:$J$5</c:f>
              <c:strCache>
                <c:ptCount val="4"/>
                <c:pt idx="0">
                  <c:v>MUY ALTO </c:v>
                </c:pt>
                <c:pt idx="1">
                  <c:v>ALTO</c:v>
                </c:pt>
                <c:pt idx="2">
                  <c:v>MEDIO</c:v>
                </c:pt>
                <c:pt idx="3">
                  <c:v>BAJO</c:v>
                </c:pt>
              </c:strCache>
            </c:strRef>
          </c:cat>
          <c:val>
            <c:numRef>
              <c:f>'PRIORIZACION ORIP CENTRO'!$G$6:$J$6</c:f>
              <c:numCache>
                <c:formatCode>General</c:formatCode>
                <c:ptCount val="4"/>
                <c:pt idx="0">
                  <c:v>14</c:v>
                </c:pt>
                <c:pt idx="1">
                  <c:v>13</c:v>
                </c:pt>
                <c:pt idx="2">
                  <c:v>54</c:v>
                </c:pt>
                <c:pt idx="3">
                  <c:v>5</c:v>
                </c:pt>
              </c:numCache>
            </c:numRef>
          </c:val>
          <c:extLst xmlns:c16r2="http://schemas.microsoft.com/office/drawing/2015/06/chart">
            <c:ext xmlns:c16="http://schemas.microsoft.com/office/drawing/2014/chart" uri="{C3380CC4-5D6E-409C-BE32-E72D297353CC}">
              <c16:uniqueId val="{00000000-92BD-4A88-B694-29B94ACE1BAA}"/>
            </c:ext>
          </c:extLst>
        </c:ser>
        <c:dLbls>
          <c:showLegendKey val="0"/>
          <c:showVal val="0"/>
          <c:showCatName val="0"/>
          <c:showSerName val="0"/>
          <c:showPercent val="0"/>
          <c:showBubbleSize val="0"/>
          <c:showLeaderLines val="0"/>
        </c:dLbls>
      </c:pie3DChart>
    </c:plotArea>
    <c:legend>
      <c:legendPos val="r"/>
      <c:layout>
        <c:manualLayout>
          <c:xMode val="edge"/>
          <c:yMode val="edge"/>
          <c:x val="0.79891758530183721"/>
          <c:y val="0.5876052341619763"/>
          <c:w val="0.16541585301837272"/>
          <c:h val="0.2895102652312856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4712452610090401"/>
          <c:y val="0.16088468162698327"/>
          <c:w val="0.68503666208390612"/>
          <c:h val="0.4661778577969477"/>
        </c:manualLayout>
      </c:layout>
      <c:bar3DChart>
        <c:barDir val="col"/>
        <c:grouping val="clustered"/>
        <c:varyColors val="0"/>
        <c:ser>
          <c:idx val="0"/>
          <c:order val="0"/>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CENTRO'!$G$94:$N$94</c:f>
              <c:strCache>
                <c:ptCount val="8"/>
                <c:pt idx="0">
                  <c:v>CONDICIONES DE SEGURIDAD</c:v>
                </c:pt>
                <c:pt idx="1">
                  <c:v>FISICO
</c:v>
                </c:pt>
                <c:pt idx="2">
                  <c:v>BIOMECÁNICOS 
</c:v>
                </c:pt>
                <c:pt idx="3">
                  <c:v>PSICOSOCIAL
</c:v>
                </c:pt>
                <c:pt idx="4">
                  <c:v>MECANICO </c:v>
                </c:pt>
                <c:pt idx="5">
                  <c:v>BIOLOGICOS
</c:v>
                </c:pt>
                <c:pt idx="6">
                  <c:v>FENOMENOS NATUALES </c:v>
                </c:pt>
                <c:pt idx="7">
                  <c:v>PUBLICO </c:v>
                </c:pt>
              </c:strCache>
            </c:strRef>
          </c:cat>
          <c:val>
            <c:numRef>
              <c:f>'PRIORIZACION ORIP CENTRO'!$G$95:$N$95</c:f>
              <c:numCache>
                <c:formatCode>General</c:formatCode>
                <c:ptCount val="8"/>
                <c:pt idx="0">
                  <c:v>34</c:v>
                </c:pt>
                <c:pt idx="1">
                  <c:v>19</c:v>
                </c:pt>
                <c:pt idx="2">
                  <c:v>14</c:v>
                </c:pt>
                <c:pt idx="3">
                  <c:v>10</c:v>
                </c:pt>
                <c:pt idx="4">
                  <c:v>4</c:v>
                </c:pt>
                <c:pt idx="5">
                  <c:v>3</c:v>
                </c:pt>
                <c:pt idx="6">
                  <c:v>1</c:v>
                </c:pt>
                <c:pt idx="7">
                  <c:v>1</c:v>
                </c:pt>
              </c:numCache>
            </c:numRef>
          </c:val>
          <c:extLst xmlns:c16r2="http://schemas.microsoft.com/office/drawing/2015/06/chart">
            <c:ext xmlns:c16="http://schemas.microsoft.com/office/drawing/2014/chart" uri="{C3380CC4-5D6E-409C-BE32-E72D297353CC}">
              <c16:uniqueId val="{00000000-2EDB-480C-8C52-DAB8CC318CFB}"/>
            </c:ext>
          </c:extLst>
        </c:ser>
        <c:dLbls>
          <c:showLegendKey val="0"/>
          <c:showVal val="0"/>
          <c:showCatName val="0"/>
          <c:showSerName val="0"/>
          <c:showPercent val="0"/>
          <c:showBubbleSize val="0"/>
        </c:dLbls>
        <c:gapWidth val="150"/>
        <c:shape val="box"/>
        <c:axId val="1807028192"/>
        <c:axId val="1807023840"/>
        <c:axId val="0"/>
      </c:bar3DChart>
      <c:catAx>
        <c:axId val="1807028192"/>
        <c:scaling>
          <c:orientation val="minMax"/>
        </c:scaling>
        <c:delete val="0"/>
        <c:axPos val="b"/>
        <c:numFmt formatCode="General" sourceLinked="0"/>
        <c:majorTickMark val="out"/>
        <c:minorTickMark val="none"/>
        <c:tickLblPos val="nextTo"/>
        <c:crossAx val="1807023840"/>
        <c:crosses val="autoZero"/>
        <c:auto val="1"/>
        <c:lblAlgn val="ctr"/>
        <c:lblOffset val="100"/>
        <c:noMultiLvlLbl val="0"/>
      </c:catAx>
      <c:valAx>
        <c:axId val="1807023840"/>
        <c:scaling>
          <c:orientation val="minMax"/>
        </c:scaling>
        <c:delete val="0"/>
        <c:axPos val="l"/>
        <c:majorGridlines/>
        <c:numFmt formatCode="General" sourceLinked="1"/>
        <c:majorTickMark val="out"/>
        <c:minorTickMark val="none"/>
        <c:tickLblPos val="nextTo"/>
        <c:crossAx val="1807028192"/>
        <c:crosses val="autoZero"/>
        <c:crossBetween val="between"/>
      </c:valAx>
    </c:plotArea>
    <c:legend>
      <c:legendPos val="r"/>
      <c:layout>
        <c:manualLayout>
          <c:xMode val="edge"/>
          <c:yMode val="edge"/>
          <c:x val="0.82775799053155752"/>
          <c:y val="0.46701689096417875"/>
          <c:w val="0.14561388159813363"/>
          <c:h val="6.5965930829887401E-2"/>
        </c:manualLayout>
      </c:layout>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view3D>
    <c:floor>
      <c:thickness val="0"/>
    </c:floor>
    <c:sideWall>
      <c:thickness val="0"/>
    </c:sideWall>
    <c:backWall>
      <c:thickness val="0"/>
    </c:backWall>
    <c:plotArea>
      <c:layout>
        <c:manualLayout>
          <c:layoutTarget val="inner"/>
          <c:xMode val="edge"/>
          <c:yMode val="edge"/>
          <c:x val="5.7906461464519325E-2"/>
          <c:y val="0.14709569526092253"/>
          <c:w val="0.70896708707871703"/>
          <c:h val="0.85169925222774157"/>
        </c:manualLayout>
      </c:layout>
      <c:pie3DChart>
        <c:varyColors val="1"/>
        <c:ser>
          <c:idx val="0"/>
          <c:order val="0"/>
          <c:explosion val="25"/>
          <c:dLbls>
            <c:dLbl>
              <c:idx val="0"/>
              <c:layout>
                <c:manualLayout>
                  <c:x val="-2.8461176727909016E-2"/>
                  <c:y val="-1.0960321710393824E-2"/>
                </c:manualLayout>
              </c:layout>
              <c:showLegendKey val="0"/>
              <c:showVal val="0"/>
              <c:showCatName val="1"/>
              <c:showSerName val="0"/>
              <c:showPercent val="1"/>
              <c:showBubbleSize val="0"/>
              <c:extLst xmlns:c16r2="http://schemas.microsoft.com/office/drawing/2015/06/chart">
                <c:ext xmlns:c16="http://schemas.microsoft.com/office/drawing/2014/chart" uri="{C3380CC4-5D6E-409C-BE32-E72D297353CC}">
                  <c16:uniqueId val="{00000000-D50B-449B-AA59-A9021113E86B}"/>
                </c:ext>
                <c:ext xmlns:c15="http://schemas.microsoft.com/office/drawing/2012/chart" uri="{CE6537A1-D6FC-4f65-9D91-7224C49458BB}"/>
              </c:extLst>
            </c:dLbl>
            <c:spPr>
              <a:noFill/>
              <a:ln>
                <a:noFill/>
              </a:ln>
              <a:effectLst/>
            </c:sp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'PRIORIZACION ORIP SUR'!$G$5:$I$5</c:f>
              <c:strCache>
                <c:ptCount val="3"/>
                <c:pt idx="0">
                  <c:v>MUY ALTO </c:v>
                </c:pt>
                <c:pt idx="1">
                  <c:v>ALTO</c:v>
                </c:pt>
                <c:pt idx="2">
                  <c:v>MEDIO</c:v>
                </c:pt>
              </c:strCache>
            </c:strRef>
          </c:cat>
          <c:val>
            <c:numRef>
              <c:f>'PRIORIZACION ORIP SUR'!$G$6:$I$6</c:f>
              <c:numCache>
                <c:formatCode>General</c:formatCode>
                <c:ptCount val="3"/>
                <c:pt idx="0">
                  <c:v>15</c:v>
                </c:pt>
                <c:pt idx="1">
                  <c:v>9</c:v>
                </c:pt>
                <c:pt idx="2">
                  <c:v>65</c:v>
                </c:pt>
              </c:numCache>
            </c:numRef>
          </c:val>
          <c:extLst xmlns:c16r2="http://schemas.microsoft.com/office/drawing/2015/06/chart">
            <c:ext xmlns:c16="http://schemas.microsoft.com/office/drawing/2014/chart" uri="{C3380CC4-5D6E-409C-BE32-E72D297353CC}">
              <c16:uniqueId val="{00000001-D50B-449B-AA59-A9021113E86B}"/>
            </c:ext>
          </c:extLst>
        </c:ser>
        <c:dLbls>
          <c:showLegendKey val="0"/>
          <c:showVal val="0"/>
          <c:showCatName val="0"/>
          <c:showSerName val="0"/>
          <c:showPercent val="0"/>
          <c:showBubbleSize val="0"/>
          <c:showLeaderLines val="0"/>
        </c:dLbls>
      </c:pie3DChart>
    </c:plotArea>
    <c:legend>
      <c:legendPos val="r"/>
      <c:layout>
        <c:manualLayout>
          <c:xMode val="edge"/>
          <c:yMode val="edge"/>
          <c:x val="0.82768550391378082"/>
          <c:y val="0.56285731969246144"/>
          <c:w val="0.15786023622047243"/>
          <c:h val="0.37152194517352005"/>
        </c:manualLayout>
      </c:layout>
      <c:overlay val="0"/>
    </c:legend>
    <c:plotVisOnly val="1"/>
    <c:dispBlanksAs val="zero"/>
    <c:showDLblsOverMax val="0"/>
  </c:chart>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15"/>
      <c:rotY val="20"/>
      <c:rAngAx val="1"/>
    </c:view3D>
    <c:floor>
      <c:thickness val="0"/>
    </c:floor>
    <c:sideWall>
      <c:thickness val="0"/>
    </c:sideWall>
    <c:backWall>
      <c:thickness val="0"/>
    </c:backWall>
    <c:plotArea>
      <c:layout>
        <c:manualLayout>
          <c:layoutTarget val="inner"/>
          <c:xMode val="edge"/>
          <c:yMode val="edge"/>
          <c:x val="0.17033176913491871"/>
          <c:y val="0.18965138349320937"/>
          <c:w val="0.67583255123412611"/>
          <c:h val="0.45500581556224917"/>
        </c:manualLayout>
      </c:layout>
      <c:bar3DChart>
        <c:barDir val="col"/>
        <c:grouping val="stacked"/>
        <c:varyColors val="0"/>
        <c:ser>
          <c:idx val="0"/>
          <c:order val="0"/>
          <c:invertIfNegative val="0"/>
          <c:dLbls>
            <c:dLbl>
              <c:idx val="5"/>
              <c:layout>
                <c:manualLayout>
                  <c:x val="8.1466395112015314E-3"/>
                  <c:y val="-8.5607233339366293E-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4F43-4D71-8A1F-16305134C7CC}"/>
                </c:ext>
                <c:ext xmlns:c15="http://schemas.microsoft.com/office/drawing/2012/chart" uri="{CE6537A1-D6FC-4f65-9D91-7224C49458BB}"/>
              </c:extLst>
            </c:dLbl>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'PRIORIZACION ORIP SUR'!$G$96:$L$96</c:f>
              <c:strCache>
                <c:ptCount val="6"/>
                <c:pt idx="0">
                  <c:v>CONDICIONES DE SEGURIDAD</c:v>
                </c:pt>
                <c:pt idx="1">
                  <c:v>FISICO
</c:v>
                </c:pt>
                <c:pt idx="2">
                  <c:v>BIOMECÁNICOS 
</c:v>
                </c:pt>
                <c:pt idx="3">
                  <c:v>PSICOSOCIAL
</c:v>
                </c:pt>
                <c:pt idx="4">
                  <c:v>BIOLOGICOS
</c:v>
                </c:pt>
                <c:pt idx="5">
                  <c:v>FENOMENOS NATURALES</c:v>
                </c:pt>
              </c:strCache>
            </c:strRef>
          </c:cat>
          <c:val>
            <c:numRef>
              <c:f>'PRIORIZACION ORIP SUR'!$G$97:$L$97</c:f>
              <c:numCache>
                <c:formatCode>General</c:formatCode>
                <c:ptCount val="6"/>
                <c:pt idx="0">
                  <c:v>41</c:v>
                </c:pt>
                <c:pt idx="1">
                  <c:v>18</c:v>
                </c:pt>
                <c:pt idx="2">
                  <c:v>12</c:v>
                </c:pt>
                <c:pt idx="3">
                  <c:v>8</c:v>
                </c:pt>
                <c:pt idx="4">
                  <c:v>8</c:v>
                </c:pt>
                <c:pt idx="5">
                  <c:v>1</c:v>
                </c:pt>
              </c:numCache>
            </c:numRef>
          </c:val>
          <c:extLst xmlns:c16r2="http://schemas.microsoft.com/office/drawing/2015/06/chart">
            <c:ext xmlns:c16="http://schemas.microsoft.com/office/drawing/2014/chart" uri="{C3380CC4-5D6E-409C-BE32-E72D297353CC}">
              <c16:uniqueId val="{00000001-4F43-4D71-8A1F-16305134C7CC}"/>
            </c:ext>
          </c:extLst>
        </c:ser>
        <c:dLbls>
          <c:showLegendKey val="0"/>
          <c:showVal val="0"/>
          <c:showCatName val="0"/>
          <c:showSerName val="0"/>
          <c:showPercent val="0"/>
          <c:showBubbleSize val="0"/>
        </c:dLbls>
        <c:gapWidth val="150"/>
        <c:shape val="box"/>
        <c:axId val="1982075200"/>
        <c:axId val="1982066496"/>
        <c:axId val="0"/>
      </c:bar3DChart>
      <c:catAx>
        <c:axId val="1982075200"/>
        <c:scaling>
          <c:orientation val="minMax"/>
        </c:scaling>
        <c:delete val="0"/>
        <c:axPos val="b"/>
        <c:numFmt formatCode="General" sourceLinked="0"/>
        <c:majorTickMark val="out"/>
        <c:minorTickMark val="none"/>
        <c:tickLblPos val="nextTo"/>
        <c:crossAx val="1982066496"/>
        <c:crosses val="autoZero"/>
        <c:auto val="0"/>
        <c:lblAlgn val="ctr"/>
        <c:lblOffset val="100"/>
        <c:noMultiLvlLbl val="0"/>
      </c:catAx>
      <c:valAx>
        <c:axId val="1982066496"/>
        <c:scaling>
          <c:orientation val="minMax"/>
        </c:scaling>
        <c:delete val="0"/>
        <c:axPos val="l"/>
        <c:majorGridlines/>
        <c:numFmt formatCode="General" sourceLinked="1"/>
        <c:majorTickMark val="out"/>
        <c:minorTickMark val="none"/>
        <c:tickLblPos val="nextTo"/>
        <c:crossAx val="1982075200"/>
        <c:crosses val="autoZero"/>
        <c:crossBetween val="between"/>
      </c:valAx>
    </c:plotArea>
    <c:legend>
      <c:legendPos val="r"/>
      <c:overlay val="0"/>
    </c:legend>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211310</xdr:colOff>
      <xdr:row>1</xdr:row>
      <xdr:rowOff>167883</xdr:rowOff>
    </xdr:from>
    <xdr:to>
      <xdr:col>0</xdr:col>
      <xdr:colOff>904875</xdr:colOff>
      <xdr:row>3</xdr:row>
      <xdr:rowOff>263837</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11310" y="339333"/>
          <a:ext cx="693565" cy="753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190500</xdr:colOff>
      <xdr:row>4</xdr:row>
      <xdr:rowOff>19050</xdr:rowOff>
    </xdr:from>
    <xdr:to>
      <xdr:col>10</xdr:col>
      <xdr:colOff>390525</xdr:colOff>
      <xdr:row>6</xdr:row>
      <xdr:rowOff>295275</xdr:rowOff>
    </xdr:to>
    <xdr:pic>
      <xdr:nvPicPr>
        <xdr:cNvPr id="4" name="3 Imagen">
          <a:extLst>
            <a:ext uri="{FF2B5EF4-FFF2-40B4-BE49-F238E27FC236}">
              <a16:creationId xmlns:a16="http://schemas.microsoft.com/office/drawing/2014/main" xmlns=""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1162050"/>
          <a:ext cx="5534025" cy="2400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209549</xdr:colOff>
      <xdr:row>21</xdr:row>
      <xdr:rowOff>47625</xdr:rowOff>
    </xdr:from>
    <xdr:to>
      <xdr:col>13</xdr:col>
      <xdr:colOff>85724</xdr:colOff>
      <xdr:row>27</xdr:row>
      <xdr:rowOff>152400</xdr:rowOff>
    </xdr:to>
    <xdr:pic>
      <xdr:nvPicPr>
        <xdr:cNvPr id="5" name="4 Imagen">
          <a:extLst>
            <a:ext uri="{FF2B5EF4-FFF2-40B4-BE49-F238E27FC236}">
              <a16:creationId xmlns:a16="http://schemas.microsoft.com/office/drawing/2014/main" xmlns=""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86649" y="6734175"/>
          <a:ext cx="7496175" cy="2752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xdr:colOff>
      <xdr:row>7</xdr:row>
      <xdr:rowOff>171449</xdr:rowOff>
    </xdr:from>
    <xdr:to>
      <xdr:col>11</xdr:col>
      <xdr:colOff>47626</xdr:colOff>
      <xdr:row>24</xdr:row>
      <xdr:rowOff>38099</xdr:rowOff>
    </xdr:to>
    <xdr:graphicFrame macro="">
      <xdr:nvGraphicFramePr>
        <xdr:cNvPr id="74799" name="19 Gráfico">
          <a:extLst>
            <a:ext uri="{FF2B5EF4-FFF2-40B4-BE49-F238E27FC236}">
              <a16:creationId xmlns:a16="http://schemas.microsoft.com/office/drawing/2014/main" xmlns="" id="{00000000-0008-0000-0200-00002F24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59</xdr:row>
      <xdr:rowOff>4762</xdr:rowOff>
    </xdr:from>
    <xdr:to>
      <xdr:col>11</xdr:col>
      <xdr:colOff>0</xdr:colOff>
      <xdr:row>80</xdr:row>
      <xdr:rowOff>161925</xdr:rowOff>
    </xdr:to>
    <xdr:graphicFrame macro="">
      <xdr:nvGraphicFramePr>
        <xdr:cNvPr id="3" name="2 Gráfico">
          <a:extLst>
            <a:ext uri="{FF2B5EF4-FFF2-40B4-BE49-F238E27FC236}">
              <a16:creationId xmlns:a16="http://schemas.microsoft.com/office/drawing/2014/main" xmlns=""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0.15425</cdr:x>
      <cdr:y>0.03249</cdr:y>
    </cdr:from>
    <cdr:to>
      <cdr:x>0.91335</cdr:x>
      <cdr:y>0.13357</cdr:y>
    </cdr:to>
    <cdr:sp macro="" textlink="">
      <cdr:nvSpPr>
        <cdr:cNvPr id="2" name="1 CuadroTexto"/>
        <cdr:cNvSpPr txBox="1"/>
      </cdr:nvSpPr>
      <cdr:spPr>
        <a:xfrm xmlns:a="http://schemas.openxmlformats.org/drawingml/2006/main">
          <a:off x="847726" y="128588"/>
          <a:ext cx="4171950" cy="4000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  DEL </a:t>
          </a:r>
          <a:r>
            <a:rPr lang="es-CO" sz="1400" b="1" i="1" baseline="0">
              <a:latin typeface="Arial" pitchFamily="34" charset="0"/>
              <a:cs typeface="Arial" pitchFamily="34" charset="0"/>
            </a:rPr>
            <a:t> RIESGO</a:t>
          </a:r>
          <a:endParaRPr lang="es-CO" sz="1400" b="1" i="1">
            <a:latin typeface="Arial" pitchFamily="34" charset="0"/>
            <a:cs typeface="Arial"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561975</xdr:colOff>
      <xdr:row>8</xdr:row>
      <xdr:rowOff>33336</xdr:rowOff>
    </xdr:from>
    <xdr:to>
      <xdr:col>10</xdr:col>
      <xdr:colOff>28575</xdr:colOff>
      <xdr:row>25</xdr:row>
      <xdr:rowOff>180975</xdr:rowOff>
    </xdr:to>
    <xdr:graphicFrame macro="">
      <xdr:nvGraphicFramePr>
        <xdr:cNvPr id="2" name="1 Gráfico">
          <a:extLst>
            <a:ext uri="{FF2B5EF4-FFF2-40B4-BE49-F238E27FC236}">
              <a16:creationId xmlns:a16="http://schemas.microsoft.com/office/drawing/2014/main" xmlns=""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9525</xdr:colOff>
      <xdr:row>97</xdr:row>
      <xdr:rowOff>23812</xdr:rowOff>
    </xdr:from>
    <xdr:to>
      <xdr:col>10</xdr:col>
      <xdr:colOff>9525</xdr:colOff>
      <xdr:row>116</xdr:row>
      <xdr:rowOff>66675</xdr:rowOff>
    </xdr:to>
    <xdr:graphicFrame macro="">
      <xdr:nvGraphicFramePr>
        <xdr:cNvPr id="3" name="2 Gráfico">
          <a:extLst>
            <a:ext uri="{FF2B5EF4-FFF2-40B4-BE49-F238E27FC236}">
              <a16:creationId xmlns:a16="http://schemas.microsoft.com/office/drawing/2014/main" xmlns=""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0.006</cdr:x>
      <cdr:y>0.0191</cdr:y>
    </cdr:from>
    <cdr:to>
      <cdr:x>0.994</cdr:x>
      <cdr:y>0.1684</cdr:y>
    </cdr:to>
    <cdr:sp macro="" textlink="">
      <cdr:nvSpPr>
        <cdr:cNvPr id="2" name="1 CuadroTexto"/>
        <cdr:cNvSpPr txBox="1"/>
      </cdr:nvSpPr>
      <cdr:spPr>
        <a:xfrm xmlns:a="http://schemas.openxmlformats.org/drawingml/2006/main">
          <a:off x="28575" y="59755"/>
          <a:ext cx="4705349" cy="467172"/>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INTERPRETACION</a:t>
          </a:r>
          <a:r>
            <a:rPr lang="es-CO" sz="1400" b="1" i="1" baseline="0">
              <a:latin typeface="Arial" pitchFamily="34" charset="0"/>
              <a:cs typeface="Arial" pitchFamily="34" charset="0"/>
            </a:rPr>
            <a:t> DEL NIVEL DE PROBABILIDAD</a:t>
          </a:r>
          <a:endParaRPr lang="es-CO" sz="1400" b="1" i="1">
            <a:latin typeface="Arial" pitchFamily="34" charset="0"/>
            <a:cs typeface="Arial"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0.1285</cdr:x>
      <cdr:y>0.08345</cdr:y>
    </cdr:from>
    <cdr:to>
      <cdr:x>0.95327</cdr:x>
      <cdr:y>0.15458</cdr:y>
    </cdr:to>
    <cdr:sp macro="" textlink="">
      <cdr:nvSpPr>
        <cdr:cNvPr id="2" name="1 CuadroTexto"/>
        <cdr:cNvSpPr txBox="1"/>
      </cdr:nvSpPr>
      <cdr:spPr>
        <a:xfrm xmlns:a="http://schemas.openxmlformats.org/drawingml/2006/main">
          <a:off x="523875" y="290513"/>
          <a:ext cx="33623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CO" sz="1100"/>
        </a:p>
      </cdr:txBody>
    </cdr:sp>
  </cdr:relSizeAnchor>
  <cdr:relSizeAnchor xmlns:cdr="http://schemas.openxmlformats.org/drawingml/2006/chartDrawing">
    <cdr:from>
      <cdr:x>0.01246</cdr:x>
      <cdr:y>0.03146</cdr:y>
    </cdr:from>
    <cdr:to>
      <cdr:x>0.95093</cdr:x>
      <cdr:y>0.13817</cdr:y>
    </cdr:to>
    <cdr:sp macro="" textlink="">
      <cdr:nvSpPr>
        <cdr:cNvPr id="3" name="1 CuadroTexto"/>
        <cdr:cNvSpPr txBox="1"/>
      </cdr:nvSpPr>
      <cdr:spPr>
        <a:xfrm xmlns:a="http://schemas.openxmlformats.org/drawingml/2006/main">
          <a:off x="50799" y="109537"/>
          <a:ext cx="3825875" cy="37147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0</xdr:colOff>
      <xdr:row>8</xdr:row>
      <xdr:rowOff>33336</xdr:rowOff>
    </xdr:from>
    <xdr:to>
      <xdr:col>10</xdr:col>
      <xdr:colOff>104774</xdr:colOff>
      <xdr:row>23</xdr:row>
      <xdr:rowOff>152400</xdr:rowOff>
    </xdr:to>
    <xdr:graphicFrame macro="">
      <xdr:nvGraphicFramePr>
        <xdr:cNvPr id="9" name="8 Gráfico">
          <a:extLst>
            <a:ext uri="{FF2B5EF4-FFF2-40B4-BE49-F238E27FC236}">
              <a16:creationId xmlns:a16="http://schemas.microsoft.com/office/drawing/2014/main" xmlns="" id="{00000000-0008-0000-04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219074</xdr:colOff>
      <xdr:row>8</xdr:row>
      <xdr:rowOff>114300</xdr:rowOff>
    </xdr:from>
    <xdr:to>
      <xdr:col>9</xdr:col>
      <xdr:colOff>800100</xdr:colOff>
      <xdr:row>10</xdr:row>
      <xdr:rowOff>142875</xdr:rowOff>
    </xdr:to>
    <xdr:sp macro="" textlink="">
      <xdr:nvSpPr>
        <xdr:cNvPr id="12" name="11 CuadroTexto">
          <a:extLst>
            <a:ext uri="{FF2B5EF4-FFF2-40B4-BE49-F238E27FC236}">
              <a16:creationId xmlns:a16="http://schemas.microsoft.com/office/drawing/2014/main" xmlns="" id="{00000000-0008-0000-0400-00000C000000}"/>
            </a:ext>
          </a:extLst>
        </xdr:cNvPr>
        <xdr:cNvSpPr txBox="1"/>
      </xdr:nvSpPr>
      <xdr:spPr>
        <a:xfrm>
          <a:off x="4019549" y="2581275"/>
          <a:ext cx="4514851"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i="1">
              <a:latin typeface="Arial" pitchFamily="34" charset="0"/>
              <a:cs typeface="Arial" pitchFamily="34" charset="0"/>
            </a:rPr>
            <a:t>INTERPRETACION DEL NIVEL DE</a:t>
          </a:r>
          <a:r>
            <a:rPr lang="es-CO" sz="1400" b="1" i="1" baseline="0">
              <a:latin typeface="Arial" pitchFamily="34" charset="0"/>
              <a:cs typeface="Arial" pitchFamily="34" charset="0"/>
            </a:rPr>
            <a:t> PROBABILIDAD</a:t>
          </a:r>
          <a:endParaRPr lang="es-CO" sz="1400" b="1" i="1">
            <a:latin typeface="Arial" pitchFamily="34" charset="0"/>
            <a:cs typeface="Arial" pitchFamily="34" charset="0"/>
          </a:endParaRPr>
        </a:p>
      </xdr:txBody>
    </xdr:sp>
    <xdr:clientData/>
  </xdr:twoCellAnchor>
  <xdr:twoCellAnchor>
    <xdr:from>
      <xdr:col>5</xdr:col>
      <xdr:colOff>9524</xdr:colOff>
      <xdr:row>99</xdr:row>
      <xdr:rowOff>14286</xdr:rowOff>
    </xdr:from>
    <xdr:to>
      <xdr:col>9</xdr:col>
      <xdr:colOff>790574</xdr:colOff>
      <xdr:row>115</xdr:row>
      <xdr:rowOff>85725</xdr:rowOff>
    </xdr:to>
    <xdr:graphicFrame macro="">
      <xdr:nvGraphicFramePr>
        <xdr:cNvPr id="15" name="14 Gráfico">
          <a:extLst>
            <a:ext uri="{FF2B5EF4-FFF2-40B4-BE49-F238E27FC236}">
              <a16:creationId xmlns:a16="http://schemas.microsoft.com/office/drawing/2014/main" xmlns="" id="{00000000-0008-0000-04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0.19796</cdr:x>
      <cdr:y>0.04148</cdr:y>
    </cdr:from>
    <cdr:to>
      <cdr:x>0.86255</cdr:x>
      <cdr:y>0.15772</cdr:y>
    </cdr:to>
    <cdr:sp macro="" textlink="">
      <cdr:nvSpPr>
        <cdr:cNvPr id="2" name="1 CuadroTexto"/>
        <cdr:cNvSpPr txBox="1"/>
      </cdr:nvSpPr>
      <cdr:spPr>
        <a:xfrm xmlns:a="http://schemas.openxmlformats.org/drawingml/2006/main">
          <a:off x="925830" y="165330"/>
          <a:ext cx="3108107" cy="46339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es-CO" sz="1400" b="1" i="1">
              <a:latin typeface="Arial" pitchFamily="34" charset="0"/>
              <a:cs typeface="Arial" pitchFamily="34" charset="0"/>
            </a:rPr>
            <a:t>FRECUENCIA</a:t>
          </a:r>
          <a:r>
            <a:rPr lang="es-CO" sz="1400" b="1" i="1" baseline="0">
              <a:latin typeface="Arial" pitchFamily="34" charset="0"/>
              <a:cs typeface="Arial" pitchFamily="34" charset="0"/>
            </a:rPr>
            <a:t> DEL RIESGO</a:t>
          </a:r>
          <a:endParaRPr lang="es-CO" sz="1400" b="1" i="1">
            <a:latin typeface="Arial" pitchFamily="34" charset="0"/>
            <a:cs typeface="Arial" pitchFamily="34" charset="0"/>
          </a:endParaRPr>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81"/>
  <sheetViews>
    <sheetView showGridLines="0" tabSelected="1" zoomScale="80" zoomScaleNormal="80" workbookViewId="0">
      <selection activeCell="H8" sqref="H8"/>
    </sheetView>
  </sheetViews>
  <sheetFormatPr baseColWidth="10" defaultRowHeight="14.25" x14ac:dyDescent="0.2"/>
  <cols>
    <col min="1" max="1" width="15.125" customWidth="1"/>
    <col min="2" max="2" width="19.25" customWidth="1"/>
    <col min="3" max="3" width="16.75" customWidth="1"/>
    <col min="4" max="4" width="18.5" customWidth="1"/>
    <col min="7" max="8" width="17.625" customWidth="1"/>
    <col min="26" max="29" width="17.625" customWidth="1"/>
    <col min="30" max="30" width="19.625" customWidth="1"/>
  </cols>
  <sheetData>
    <row r="1" spans="1:30" s="167" customFormat="1" ht="13.5" thickBot="1" x14ac:dyDescent="0.25">
      <c r="A1" s="166"/>
      <c r="B1" s="166"/>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row>
    <row r="2" spans="1:30" s="169" customFormat="1" ht="23.25" customHeight="1" x14ac:dyDescent="0.2">
      <c r="A2" s="225"/>
      <c r="B2" s="226" t="s">
        <v>308</v>
      </c>
      <c r="C2" s="227"/>
      <c r="D2" s="227"/>
      <c r="E2" s="227"/>
      <c r="F2" s="227"/>
      <c r="G2" s="227"/>
      <c r="H2" s="227"/>
      <c r="I2" s="227"/>
      <c r="J2" s="227"/>
      <c r="K2" s="227"/>
      <c r="L2" s="227"/>
      <c r="M2" s="227"/>
      <c r="N2" s="227"/>
      <c r="O2" s="227"/>
      <c r="P2" s="227"/>
      <c r="Q2" s="227"/>
      <c r="R2" s="227"/>
      <c r="S2" s="227"/>
      <c r="T2" s="227"/>
      <c r="U2" s="227"/>
      <c r="V2" s="227"/>
      <c r="W2" s="227"/>
      <c r="X2" s="227"/>
      <c r="Y2" s="227"/>
      <c r="Z2" s="227"/>
      <c r="AA2" s="227"/>
      <c r="AB2" s="227"/>
      <c r="AC2" s="228"/>
      <c r="AD2" s="168" t="s">
        <v>309</v>
      </c>
    </row>
    <row r="3" spans="1:30" s="169" customFormat="1" ht="28.5" customHeight="1" x14ac:dyDescent="0.2">
      <c r="A3" s="229"/>
      <c r="B3" s="170" t="s">
        <v>310</v>
      </c>
      <c r="C3" s="171"/>
      <c r="D3" s="171"/>
      <c r="E3" s="171"/>
      <c r="F3" s="171"/>
      <c r="G3" s="171"/>
      <c r="H3" s="171"/>
      <c r="I3" s="171"/>
      <c r="J3" s="171"/>
      <c r="K3" s="171"/>
      <c r="L3" s="171"/>
      <c r="M3" s="171"/>
      <c r="N3" s="171"/>
      <c r="O3" s="171"/>
      <c r="P3" s="171"/>
      <c r="Q3" s="171"/>
      <c r="R3" s="171"/>
      <c r="S3" s="171"/>
      <c r="T3" s="171"/>
      <c r="U3" s="171"/>
      <c r="V3" s="171"/>
      <c r="W3" s="171"/>
      <c r="X3" s="171"/>
      <c r="Y3" s="171"/>
      <c r="Z3" s="171"/>
      <c r="AA3" s="171"/>
      <c r="AB3" s="171"/>
      <c r="AC3" s="172"/>
      <c r="AD3" s="173" t="s">
        <v>311</v>
      </c>
    </row>
    <row r="4" spans="1:30" s="169" customFormat="1" ht="24" customHeight="1" x14ac:dyDescent="0.2">
      <c r="A4" s="229"/>
      <c r="B4" s="174" t="s">
        <v>312</v>
      </c>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6"/>
      <c r="AD4" s="177" t="s">
        <v>313</v>
      </c>
    </row>
    <row r="5" spans="1:30" s="169" customFormat="1" ht="15" thickBot="1" x14ac:dyDescent="0.25">
      <c r="A5" s="230"/>
      <c r="B5" s="178"/>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80"/>
      <c r="AD5" s="231" t="s">
        <v>314</v>
      </c>
    </row>
    <row r="6" spans="1:30" s="136" customFormat="1" ht="26.25" customHeight="1" x14ac:dyDescent="0.2">
      <c r="A6" s="181" t="s">
        <v>315</v>
      </c>
      <c r="B6" s="182" t="s">
        <v>316</v>
      </c>
      <c r="C6" s="183" t="s">
        <v>317</v>
      </c>
      <c r="D6" s="184" t="s">
        <v>318</v>
      </c>
      <c r="E6" s="182" t="s">
        <v>319</v>
      </c>
      <c r="F6" s="182"/>
      <c r="G6" s="185" t="s">
        <v>320</v>
      </c>
      <c r="H6" s="185"/>
      <c r="I6" s="185"/>
      <c r="J6" s="186" t="s">
        <v>321</v>
      </c>
      <c r="K6" s="187" t="s">
        <v>322</v>
      </c>
      <c r="L6" s="187"/>
      <c r="M6" s="187"/>
      <c r="N6" s="187"/>
      <c r="O6" s="188" t="s">
        <v>323</v>
      </c>
      <c r="P6" s="188"/>
      <c r="Q6" s="188"/>
      <c r="R6" s="189" t="s">
        <v>324</v>
      </c>
      <c r="S6" s="189"/>
      <c r="T6" s="189"/>
      <c r="U6" s="189"/>
      <c r="V6" s="189"/>
      <c r="W6" s="189"/>
      <c r="X6" s="189"/>
      <c r="Y6" s="190" t="s">
        <v>325</v>
      </c>
      <c r="Z6" s="188" t="s">
        <v>326</v>
      </c>
      <c r="AA6" s="188"/>
      <c r="AB6" s="188"/>
      <c r="AC6" s="188"/>
      <c r="AD6" s="191"/>
    </row>
    <row r="7" spans="1:30" s="136" customFormat="1" ht="39" thickBot="1" x14ac:dyDescent="0.25">
      <c r="A7" s="192"/>
      <c r="B7" s="193"/>
      <c r="C7" s="194"/>
      <c r="D7" s="195"/>
      <c r="E7" s="196" t="s">
        <v>21</v>
      </c>
      <c r="F7" s="196" t="s">
        <v>327</v>
      </c>
      <c r="G7" s="197" t="s">
        <v>1</v>
      </c>
      <c r="H7" s="198" t="s">
        <v>2</v>
      </c>
      <c r="I7" s="197" t="s">
        <v>328</v>
      </c>
      <c r="J7" s="199"/>
      <c r="K7" s="200" t="s">
        <v>329</v>
      </c>
      <c r="L7" s="200" t="s">
        <v>330</v>
      </c>
      <c r="M7" s="200" t="s">
        <v>331</v>
      </c>
      <c r="N7" s="200" t="s">
        <v>332</v>
      </c>
      <c r="O7" s="201" t="s">
        <v>333</v>
      </c>
      <c r="P7" s="201" t="s">
        <v>334</v>
      </c>
      <c r="Q7" s="201" t="s">
        <v>335</v>
      </c>
      <c r="R7" s="202" t="s">
        <v>336</v>
      </c>
      <c r="S7" s="202" t="s">
        <v>337</v>
      </c>
      <c r="T7" s="202" t="s">
        <v>338</v>
      </c>
      <c r="U7" s="202" t="s">
        <v>339</v>
      </c>
      <c r="V7" s="202" t="s">
        <v>340</v>
      </c>
      <c r="W7" s="202" t="s">
        <v>341</v>
      </c>
      <c r="X7" s="202" t="s">
        <v>342</v>
      </c>
      <c r="Y7" s="203" t="s">
        <v>343</v>
      </c>
      <c r="Z7" s="201" t="s">
        <v>344</v>
      </c>
      <c r="AA7" s="201" t="s">
        <v>345</v>
      </c>
      <c r="AB7" s="201" t="s">
        <v>346</v>
      </c>
      <c r="AC7" s="201" t="s">
        <v>347</v>
      </c>
      <c r="AD7" s="204" t="s">
        <v>348</v>
      </c>
    </row>
    <row r="8" spans="1:30" ht="297.75" x14ac:dyDescent="0.2">
      <c r="A8" s="214" t="s">
        <v>8</v>
      </c>
      <c r="B8" s="214" t="s">
        <v>9</v>
      </c>
      <c r="C8" s="215" t="s">
        <v>10</v>
      </c>
      <c r="D8" s="215" t="s">
        <v>11</v>
      </c>
      <c r="E8" s="216" t="s">
        <v>21</v>
      </c>
      <c r="F8" s="33"/>
      <c r="G8" s="217" t="s">
        <v>12</v>
      </c>
      <c r="H8" s="216" t="s">
        <v>14</v>
      </c>
      <c r="I8" s="217" t="s">
        <v>13</v>
      </c>
      <c r="J8" s="216" t="s">
        <v>15</v>
      </c>
      <c r="K8" s="217">
        <v>1</v>
      </c>
      <c r="L8" s="217">
        <v>8</v>
      </c>
      <c r="M8" s="218" t="s">
        <v>20</v>
      </c>
      <c r="N8" s="219" t="s">
        <v>21</v>
      </c>
      <c r="O8" s="220" t="s">
        <v>16</v>
      </c>
      <c r="P8" s="220" t="s">
        <v>16</v>
      </c>
      <c r="Q8" s="220" t="s">
        <v>17</v>
      </c>
      <c r="R8" s="219">
        <v>2</v>
      </c>
      <c r="S8" s="219">
        <v>3</v>
      </c>
      <c r="T8" s="221">
        <v>6</v>
      </c>
      <c r="U8" s="219" t="s">
        <v>3</v>
      </c>
      <c r="V8" s="219">
        <v>10</v>
      </c>
      <c r="W8" s="222">
        <v>60</v>
      </c>
      <c r="X8" s="219" t="s">
        <v>18</v>
      </c>
      <c r="Y8" s="223" t="s">
        <v>19</v>
      </c>
      <c r="Z8" s="224" t="s">
        <v>22</v>
      </c>
      <c r="AA8" s="224" t="s">
        <v>16</v>
      </c>
      <c r="AB8" s="224" t="s">
        <v>16</v>
      </c>
      <c r="AC8" s="224" t="s">
        <v>23</v>
      </c>
      <c r="AD8" s="224" t="s">
        <v>16</v>
      </c>
    </row>
    <row r="9" spans="1:30" ht="297.75" x14ac:dyDescent="0.2">
      <c r="A9" s="144" t="s">
        <v>8</v>
      </c>
      <c r="B9" s="144" t="s">
        <v>9</v>
      </c>
      <c r="C9" s="209"/>
      <c r="D9" s="209"/>
      <c r="E9" s="117" t="s">
        <v>21</v>
      </c>
      <c r="F9" s="2"/>
      <c r="G9" s="125" t="s">
        <v>24</v>
      </c>
      <c r="H9" s="117" t="s">
        <v>26</v>
      </c>
      <c r="I9" s="125" t="s">
        <v>25</v>
      </c>
      <c r="J9" s="117" t="s">
        <v>27</v>
      </c>
      <c r="K9" s="125">
        <v>1</v>
      </c>
      <c r="L9" s="125">
        <v>8</v>
      </c>
      <c r="M9" s="115" t="s">
        <v>29</v>
      </c>
      <c r="N9" s="127" t="s">
        <v>21</v>
      </c>
      <c r="O9" s="126" t="s">
        <v>16</v>
      </c>
      <c r="P9" s="126" t="s">
        <v>16</v>
      </c>
      <c r="Q9" s="126" t="s">
        <v>17</v>
      </c>
      <c r="R9" s="127">
        <v>2</v>
      </c>
      <c r="S9" s="127">
        <v>2</v>
      </c>
      <c r="T9" s="127">
        <v>4</v>
      </c>
      <c r="U9" s="127" t="s">
        <v>28</v>
      </c>
      <c r="V9" s="127">
        <v>10</v>
      </c>
      <c r="W9" s="128">
        <v>40</v>
      </c>
      <c r="X9" s="127" t="s">
        <v>18</v>
      </c>
      <c r="Y9" s="127" t="s">
        <v>19</v>
      </c>
      <c r="Z9" s="107" t="s">
        <v>16</v>
      </c>
      <c r="AA9" s="107" t="s">
        <v>16</v>
      </c>
      <c r="AB9" s="107" t="s">
        <v>16</v>
      </c>
      <c r="AC9" s="107" t="s">
        <v>30</v>
      </c>
      <c r="AD9" s="107"/>
    </row>
    <row r="10" spans="1:30" ht="128.25" x14ac:dyDescent="0.2">
      <c r="A10" s="144" t="s">
        <v>8</v>
      </c>
      <c r="B10" s="144" t="s">
        <v>9</v>
      </c>
      <c r="C10" s="209"/>
      <c r="D10" s="209"/>
      <c r="E10" s="117" t="s">
        <v>21</v>
      </c>
      <c r="F10" s="2"/>
      <c r="G10" s="125" t="s">
        <v>31</v>
      </c>
      <c r="H10" s="133" t="s">
        <v>33</v>
      </c>
      <c r="I10" s="117" t="s">
        <v>32</v>
      </c>
      <c r="J10" s="117" t="s">
        <v>34</v>
      </c>
      <c r="K10" s="125">
        <v>1</v>
      </c>
      <c r="L10" s="125">
        <v>8</v>
      </c>
      <c r="M10" s="127" t="s">
        <v>35</v>
      </c>
      <c r="N10" s="127" t="s">
        <v>21</v>
      </c>
      <c r="O10" s="126" t="s">
        <v>16</v>
      </c>
      <c r="P10" s="126" t="s">
        <v>16</v>
      </c>
      <c r="Q10" s="126" t="s">
        <v>16</v>
      </c>
      <c r="R10" s="127">
        <v>2</v>
      </c>
      <c r="S10" s="127">
        <v>3</v>
      </c>
      <c r="T10" s="127">
        <v>6</v>
      </c>
      <c r="U10" s="127" t="s">
        <v>3</v>
      </c>
      <c r="V10" s="127">
        <v>10</v>
      </c>
      <c r="W10" s="128">
        <v>60</v>
      </c>
      <c r="X10" s="127" t="s">
        <v>18</v>
      </c>
      <c r="Y10" s="127" t="s">
        <v>19</v>
      </c>
      <c r="Z10" s="107" t="s">
        <v>16</v>
      </c>
      <c r="AA10" s="107" t="s">
        <v>16</v>
      </c>
      <c r="AB10" s="107" t="s">
        <v>36</v>
      </c>
      <c r="AC10" s="107" t="s">
        <v>37</v>
      </c>
      <c r="AD10" s="107" t="s">
        <v>16</v>
      </c>
    </row>
    <row r="11" spans="1:30" ht="297.75" x14ac:dyDescent="0.2">
      <c r="A11" s="144" t="s">
        <v>8</v>
      </c>
      <c r="B11" s="144" t="s">
        <v>9</v>
      </c>
      <c r="C11" s="209"/>
      <c r="D11" s="209"/>
      <c r="E11" s="117" t="s">
        <v>21</v>
      </c>
      <c r="F11" s="2"/>
      <c r="G11" s="125" t="s">
        <v>38</v>
      </c>
      <c r="H11" s="133" t="s">
        <v>40</v>
      </c>
      <c r="I11" s="117" t="s">
        <v>39</v>
      </c>
      <c r="J11" s="117" t="s">
        <v>41</v>
      </c>
      <c r="K11" s="125">
        <v>1</v>
      </c>
      <c r="L11" s="125">
        <v>8</v>
      </c>
      <c r="M11" s="127" t="s">
        <v>44</v>
      </c>
      <c r="N11" s="127" t="s">
        <v>21</v>
      </c>
      <c r="O11" s="126" t="s">
        <v>16</v>
      </c>
      <c r="P11" s="126" t="s">
        <v>16</v>
      </c>
      <c r="Q11" s="126" t="s">
        <v>16</v>
      </c>
      <c r="R11" s="127">
        <v>2</v>
      </c>
      <c r="S11" s="127">
        <v>4</v>
      </c>
      <c r="T11" s="118">
        <v>8</v>
      </c>
      <c r="U11" s="127" t="s">
        <v>3</v>
      </c>
      <c r="V11" s="127">
        <v>25</v>
      </c>
      <c r="W11" s="128">
        <v>200</v>
      </c>
      <c r="X11" s="127" t="s">
        <v>42</v>
      </c>
      <c r="Y11" s="119" t="s">
        <v>43</v>
      </c>
      <c r="Z11" s="107" t="s">
        <v>16</v>
      </c>
      <c r="AA11" s="107" t="s">
        <v>16</v>
      </c>
      <c r="AB11" s="107" t="s">
        <v>45</v>
      </c>
      <c r="AC11" s="129" t="s">
        <v>46</v>
      </c>
      <c r="AD11" s="107" t="s">
        <v>16</v>
      </c>
    </row>
    <row r="12" spans="1:30" ht="297.75" x14ac:dyDescent="0.2">
      <c r="A12" s="144" t="s">
        <v>8</v>
      </c>
      <c r="B12" s="144" t="s">
        <v>9</v>
      </c>
      <c r="C12" s="209"/>
      <c r="D12" s="209"/>
      <c r="E12" s="117" t="s">
        <v>21</v>
      </c>
      <c r="F12" s="2"/>
      <c r="G12" s="125" t="s">
        <v>47</v>
      </c>
      <c r="H12" s="133" t="s">
        <v>49</v>
      </c>
      <c r="I12" s="117" t="s">
        <v>48</v>
      </c>
      <c r="J12" s="117" t="s">
        <v>41</v>
      </c>
      <c r="K12" s="125">
        <v>1</v>
      </c>
      <c r="L12" s="125">
        <v>8</v>
      </c>
      <c r="M12" s="127" t="s">
        <v>44</v>
      </c>
      <c r="N12" s="127" t="s">
        <v>21</v>
      </c>
      <c r="O12" s="126" t="s">
        <v>16</v>
      </c>
      <c r="P12" s="126" t="s">
        <v>16</v>
      </c>
      <c r="Q12" s="126" t="s">
        <v>16</v>
      </c>
      <c r="R12" s="127">
        <v>2</v>
      </c>
      <c r="S12" s="127">
        <v>3</v>
      </c>
      <c r="T12" s="118">
        <v>6</v>
      </c>
      <c r="U12" s="127" t="s">
        <v>3</v>
      </c>
      <c r="V12" s="127">
        <v>25</v>
      </c>
      <c r="W12" s="128">
        <v>150</v>
      </c>
      <c r="X12" s="127" t="s">
        <v>42</v>
      </c>
      <c r="Y12" s="119" t="s">
        <v>43</v>
      </c>
      <c r="Z12" s="107" t="s">
        <v>16</v>
      </c>
      <c r="AA12" s="107" t="s">
        <v>16</v>
      </c>
      <c r="AB12" s="114" t="s">
        <v>16</v>
      </c>
      <c r="AC12" s="116" t="s">
        <v>50</v>
      </c>
      <c r="AD12" s="130" t="s">
        <v>16</v>
      </c>
    </row>
    <row r="13" spans="1:30" ht="297.75" x14ac:dyDescent="0.2">
      <c r="A13" s="144" t="s">
        <v>8</v>
      </c>
      <c r="B13" s="144" t="s">
        <v>9</v>
      </c>
      <c r="C13" s="209"/>
      <c r="D13" s="209"/>
      <c r="E13" s="117" t="s">
        <v>21</v>
      </c>
      <c r="F13" s="2"/>
      <c r="G13" s="125" t="s">
        <v>51</v>
      </c>
      <c r="H13" s="132" t="s">
        <v>53</v>
      </c>
      <c r="I13" s="117" t="s">
        <v>52</v>
      </c>
      <c r="J13" s="117" t="s">
        <v>54</v>
      </c>
      <c r="K13" s="125">
        <v>1</v>
      </c>
      <c r="L13" s="125">
        <v>8</v>
      </c>
      <c r="M13" s="127" t="s">
        <v>55</v>
      </c>
      <c r="N13" s="127" t="s">
        <v>21</v>
      </c>
      <c r="O13" s="126" t="s">
        <v>16</v>
      </c>
      <c r="P13" s="126" t="s">
        <v>16</v>
      </c>
      <c r="Q13" s="126" t="s">
        <v>16</v>
      </c>
      <c r="R13" s="127">
        <v>2</v>
      </c>
      <c r="S13" s="127">
        <v>3</v>
      </c>
      <c r="T13" s="127">
        <v>6</v>
      </c>
      <c r="U13" s="127" t="s">
        <v>3</v>
      </c>
      <c r="V13" s="127">
        <v>25</v>
      </c>
      <c r="W13" s="128">
        <v>150</v>
      </c>
      <c r="X13" s="127" t="s">
        <v>42</v>
      </c>
      <c r="Y13" s="127" t="s">
        <v>43</v>
      </c>
      <c r="Z13" s="107" t="s">
        <v>16</v>
      </c>
      <c r="AA13" s="107" t="s">
        <v>16</v>
      </c>
      <c r="AB13" s="131" t="s">
        <v>16</v>
      </c>
      <c r="AC13" s="134" t="s">
        <v>56</v>
      </c>
      <c r="AD13" s="130" t="s">
        <v>16</v>
      </c>
    </row>
    <row r="14" spans="1:30" ht="153" x14ac:dyDescent="0.2">
      <c r="A14" s="144" t="s">
        <v>8</v>
      </c>
      <c r="B14" s="144" t="s">
        <v>9</v>
      </c>
      <c r="C14" s="209"/>
      <c r="D14" s="209"/>
      <c r="E14" s="117" t="s">
        <v>21</v>
      </c>
      <c r="F14" s="2"/>
      <c r="G14" s="125" t="s">
        <v>51</v>
      </c>
      <c r="H14" s="133" t="s">
        <v>58</v>
      </c>
      <c r="I14" s="117" t="s">
        <v>57</v>
      </c>
      <c r="J14" s="117" t="s">
        <v>59</v>
      </c>
      <c r="K14" s="125">
        <v>1</v>
      </c>
      <c r="L14" s="125">
        <v>8</v>
      </c>
      <c r="M14" s="127" t="s">
        <v>60</v>
      </c>
      <c r="N14" s="127" t="s">
        <v>21</v>
      </c>
      <c r="O14" s="124" t="s">
        <v>16</v>
      </c>
      <c r="P14" s="124" t="s">
        <v>16</v>
      </c>
      <c r="Q14" s="124" t="s">
        <v>17</v>
      </c>
      <c r="R14" s="127">
        <v>2</v>
      </c>
      <c r="S14" s="127">
        <v>3</v>
      </c>
      <c r="T14" s="127">
        <v>6</v>
      </c>
      <c r="U14" s="127" t="s">
        <v>3</v>
      </c>
      <c r="V14" s="127">
        <v>10</v>
      </c>
      <c r="W14" s="128">
        <v>60</v>
      </c>
      <c r="X14" s="127" t="s">
        <v>18</v>
      </c>
      <c r="Y14" s="127" t="s">
        <v>19</v>
      </c>
      <c r="Z14" s="107" t="s">
        <v>16</v>
      </c>
      <c r="AA14" s="107" t="s">
        <v>16</v>
      </c>
      <c r="AB14" s="131" t="s">
        <v>61</v>
      </c>
      <c r="AC14" s="131" t="s">
        <v>62</v>
      </c>
      <c r="AD14" s="120"/>
    </row>
    <row r="15" spans="1:30" ht="153" x14ac:dyDescent="0.2">
      <c r="A15" s="144" t="s">
        <v>8</v>
      </c>
      <c r="B15" s="144" t="s">
        <v>9</v>
      </c>
      <c r="C15" s="209"/>
      <c r="D15" s="209"/>
      <c r="E15" s="117" t="s">
        <v>21</v>
      </c>
      <c r="F15" s="2"/>
      <c r="G15" s="125" t="s">
        <v>51</v>
      </c>
      <c r="H15" s="133" t="s">
        <v>64</v>
      </c>
      <c r="I15" s="117" t="s">
        <v>63</v>
      </c>
      <c r="J15" s="117" t="s">
        <v>54</v>
      </c>
      <c r="K15" s="125">
        <v>1</v>
      </c>
      <c r="L15" s="125">
        <v>8</v>
      </c>
      <c r="M15" s="127" t="s">
        <v>66</v>
      </c>
      <c r="N15" s="127" t="s">
        <v>21</v>
      </c>
      <c r="O15" s="124" t="s">
        <v>65</v>
      </c>
      <c r="P15" s="124" t="s">
        <v>16</v>
      </c>
      <c r="Q15" s="124" t="s">
        <v>17</v>
      </c>
      <c r="R15" s="127">
        <v>2</v>
      </c>
      <c r="S15" s="127">
        <v>2</v>
      </c>
      <c r="T15" s="127">
        <v>4</v>
      </c>
      <c r="U15" s="127" t="s">
        <v>28</v>
      </c>
      <c r="V15" s="127">
        <v>10</v>
      </c>
      <c r="W15" s="128">
        <v>40</v>
      </c>
      <c r="X15" s="127" t="s">
        <v>18</v>
      </c>
      <c r="Y15" s="127" t="s">
        <v>19</v>
      </c>
      <c r="Z15" s="107" t="s">
        <v>16</v>
      </c>
      <c r="AA15" s="107" t="s">
        <v>16</v>
      </c>
      <c r="AB15" s="131" t="s">
        <v>65</v>
      </c>
      <c r="AC15" s="131" t="s">
        <v>67</v>
      </c>
      <c r="AD15" s="120"/>
    </row>
    <row r="16" spans="1:30" ht="235.5" x14ac:dyDescent="0.2">
      <c r="A16" s="144" t="s">
        <v>8</v>
      </c>
      <c r="B16" s="144" t="s">
        <v>9</v>
      </c>
      <c r="C16" s="209"/>
      <c r="D16" s="209"/>
      <c r="E16" s="117" t="s">
        <v>21</v>
      </c>
      <c r="F16" s="2"/>
      <c r="G16" s="125" t="s">
        <v>51</v>
      </c>
      <c r="H16" s="133" t="s">
        <v>69</v>
      </c>
      <c r="I16" s="117" t="s">
        <v>68</v>
      </c>
      <c r="J16" s="117" t="s">
        <v>59</v>
      </c>
      <c r="K16" s="125">
        <v>1</v>
      </c>
      <c r="L16" s="125">
        <v>8</v>
      </c>
      <c r="M16" s="127" t="s">
        <v>60</v>
      </c>
      <c r="N16" s="127" t="s">
        <v>21</v>
      </c>
      <c r="O16" s="124" t="s">
        <v>16</v>
      </c>
      <c r="P16" s="124" t="s">
        <v>70</v>
      </c>
      <c r="Q16" s="124" t="s">
        <v>71</v>
      </c>
      <c r="R16" s="127">
        <v>2</v>
      </c>
      <c r="S16" s="127">
        <v>3</v>
      </c>
      <c r="T16" s="127">
        <v>6</v>
      </c>
      <c r="U16" s="127" t="s">
        <v>3</v>
      </c>
      <c r="V16" s="127">
        <v>10</v>
      </c>
      <c r="W16" s="128">
        <v>60</v>
      </c>
      <c r="X16" s="127" t="s">
        <v>18</v>
      </c>
      <c r="Y16" s="127" t="s">
        <v>19</v>
      </c>
      <c r="Z16" s="107" t="s">
        <v>16</v>
      </c>
      <c r="AA16" s="107" t="s">
        <v>16</v>
      </c>
      <c r="AB16" s="131" t="s">
        <v>72</v>
      </c>
      <c r="AC16" s="131" t="s">
        <v>73</v>
      </c>
      <c r="AD16" s="120"/>
    </row>
    <row r="17" spans="1:30" ht="369.75" x14ac:dyDescent="0.2">
      <c r="A17" s="144" t="s">
        <v>8</v>
      </c>
      <c r="B17" s="144" t="s">
        <v>9</v>
      </c>
      <c r="C17" s="209"/>
      <c r="D17" s="209"/>
      <c r="E17" s="117" t="s">
        <v>21</v>
      </c>
      <c r="F17" s="2"/>
      <c r="G17" s="125" t="s">
        <v>74</v>
      </c>
      <c r="H17" s="133" t="s">
        <v>76</v>
      </c>
      <c r="I17" s="117" t="s">
        <v>75</v>
      </c>
      <c r="J17" s="125" t="s">
        <v>77</v>
      </c>
      <c r="K17" s="125">
        <v>1</v>
      </c>
      <c r="L17" s="125">
        <v>8</v>
      </c>
      <c r="M17" s="115" t="s">
        <v>29</v>
      </c>
      <c r="N17" s="127" t="s">
        <v>21</v>
      </c>
      <c r="O17" s="126" t="s">
        <v>16</v>
      </c>
      <c r="P17" s="126" t="s">
        <v>16</v>
      </c>
      <c r="Q17" s="126" t="s">
        <v>16</v>
      </c>
      <c r="R17" s="127">
        <v>2</v>
      </c>
      <c r="S17" s="127">
        <v>4</v>
      </c>
      <c r="T17" s="118">
        <v>8</v>
      </c>
      <c r="U17" s="127" t="s">
        <v>3</v>
      </c>
      <c r="V17" s="127">
        <v>25</v>
      </c>
      <c r="W17" s="128">
        <v>200</v>
      </c>
      <c r="X17" s="127" t="s">
        <v>42</v>
      </c>
      <c r="Y17" s="119" t="s">
        <v>43</v>
      </c>
      <c r="Z17" s="107" t="s">
        <v>16</v>
      </c>
      <c r="AA17" s="107" t="s">
        <v>16</v>
      </c>
      <c r="AB17" s="107" t="s">
        <v>16</v>
      </c>
      <c r="AC17" s="131" t="s">
        <v>78</v>
      </c>
      <c r="AD17" s="130" t="s">
        <v>16</v>
      </c>
    </row>
    <row r="18" spans="1:30" ht="297.75" x14ac:dyDescent="0.2">
      <c r="A18" s="144" t="s">
        <v>8</v>
      </c>
      <c r="B18" s="144" t="s">
        <v>9</v>
      </c>
      <c r="C18" s="209" t="s">
        <v>79</v>
      </c>
      <c r="D18" s="209" t="s">
        <v>11</v>
      </c>
      <c r="E18" s="117" t="s">
        <v>21</v>
      </c>
      <c r="F18" s="2"/>
      <c r="G18" s="125" t="s">
        <v>12</v>
      </c>
      <c r="H18" s="117" t="s">
        <v>14</v>
      </c>
      <c r="I18" s="125" t="s">
        <v>13</v>
      </c>
      <c r="J18" s="117" t="s">
        <v>15</v>
      </c>
      <c r="K18" s="125">
        <v>1</v>
      </c>
      <c r="L18" s="125">
        <v>8</v>
      </c>
      <c r="M18" s="115" t="s">
        <v>20</v>
      </c>
      <c r="N18" s="127" t="s">
        <v>21</v>
      </c>
      <c r="O18" s="126" t="s">
        <v>16</v>
      </c>
      <c r="P18" s="126" t="s">
        <v>16</v>
      </c>
      <c r="Q18" s="126" t="s">
        <v>17</v>
      </c>
      <c r="R18" s="127">
        <v>2</v>
      </c>
      <c r="S18" s="127">
        <v>3</v>
      </c>
      <c r="T18" s="118">
        <v>6</v>
      </c>
      <c r="U18" s="127" t="s">
        <v>3</v>
      </c>
      <c r="V18" s="127">
        <v>10</v>
      </c>
      <c r="W18" s="128">
        <v>60</v>
      </c>
      <c r="X18" s="127" t="s">
        <v>18</v>
      </c>
      <c r="Y18" s="119" t="s">
        <v>19</v>
      </c>
      <c r="Z18" s="107" t="s">
        <v>22</v>
      </c>
      <c r="AA18" s="107" t="s">
        <v>16</v>
      </c>
      <c r="AB18" s="107" t="s">
        <v>16</v>
      </c>
      <c r="AC18" s="107" t="s">
        <v>23</v>
      </c>
      <c r="AD18" s="107" t="s">
        <v>16</v>
      </c>
    </row>
    <row r="19" spans="1:30" ht="297.75" x14ac:dyDescent="0.2">
      <c r="A19" s="144" t="s">
        <v>8</v>
      </c>
      <c r="B19" s="144" t="s">
        <v>9</v>
      </c>
      <c r="C19" s="209"/>
      <c r="D19" s="209"/>
      <c r="E19" s="117" t="s">
        <v>21</v>
      </c>
      <c r="F19" s="2"/>
      <c r="G19" s="125" t="s">
        <v>24</v>
      </c>
      <c r="H19" s="117" t="s">
        <v>26</v>
      </c>
      <c r="I19" s="125" t="s">
        <v>25</v>
      </c>
      <c r="J19" s="117" t="s">
        <v>27</v>
      </c>
      <c r="K19" s="125">
        <v>1</v>
      </c>
      <c r="L19" s="125">
        <v>8</v>
      </c>
      <c r="M19" s="115" t="s">
        <v>29</v>
      </c>
      <c r="N19" s="127" t="s">
        <v>21</v>
      </c>
      <c r="O19" s="126" t="s">
        <v>16</v>
      </c>
      <c r="P19" s="126" t="s">
        <v>16</v>
      </c>
      <c r="Q19" s="126" t="s">
        <v>17</v>
      </c>
      <c r="R19" s="127">
        <v>2</v>
      </c>
      <c r="S19" s="127">
        <v>2</v>
      </c>
      <c r="T19" s="127">
        <v>4</v>
      </c>
      <c r="U19" s="127" t="s">
        <v>28</v>
      </c>
      <c r="V19" s="127">
        <v>10</v>
      </c>
      <c r="W19" s="128">
        <v>40</v>
      </c>
      <c r="X19" s="127" t="s">
        <v>18</v>
      </c>
      <c r="Y19" s="127" t="s">
        <v>19</v>
      </c>
      <c r="Z19" s="107" t="s">
        <v>16</v>
      </c>
      <c r="AA19" s="107" t="s">
        <v>16</v>
      </c>
      <c r="AB19" s="107" t="s">
        <v>16</v>
      </c>
      <c r="AC19" s="107" t="s">
        <v>30</v>
      </c>
      <c r="AD19" s="107"/>
    </row>
    <row r="20" spans="1:30" ht="128.25" x14ac:dyDescent="0.2">
      <c r="A20" s="144" t="s">
        <v>8</v>
      </c>
      <c r="B20" s="144" t="s">
        <v>9</v>
      </c>
      <c r="C20" s="209"/>
      <c r="D20" s="209"/>
      <c r="E20" s="117" t="s">
        <v>21</v>
      </c>
      <c r="F20" s="2"/>
      <c r="G20" s="125" t="s">
        <v>31</v>
      </c>
      <c r="H20" s="133" t="s">
        <v>33</v>
      </c>
      <c r="I20" s="117" t="s">
        <v>32</v>
      </c>
      <c r="J20" s="117" t="s">
        <v>34</v>
      </c>
      <c r="K20" s="125">
        <v>1</v>
      </c>
      <c r="L20" s="125">
        <v>8</v>
      </c>
      <c r="M20" s="127" t="s">
        <v>35</v>
      </c>
      <c r="N20" s="127" t="s">
        <v>21</v>
      </c>
      <c r="O20" s="126" t="s">
        <v>16</v>
      </c>
      <c r="P20" s="126" t="s">
        <v>16</v>
      </c>
      <c r="Q20" s="126" t="s">
        <v>16</v>
      </c>
      <c r="R20" s="127">
        <v>2</v>
      </c>
      <c r="S20" s="127">
        <v>3</v>
      </c>
      <c r="T20" s="127">
        <v>6</v>
      </c>
      <c r="U20" s="127" t="s">
        <v>3</v>
      </c>
      <c r="V20" s="127">
        <v>10</v>
      </c>
      <c r="W20" s="128">
        <v>60</v>
      </c>
      <c r="X20" s="127" t="s">
        <v>18</v>
      </c>
      <c r="Y20" s="127" t="s">
        <v>19</v>
      </c>
      <c r="Z20" s="107" t="s">
        <v>16</v>
      </c>
      <c r="AA20" s="107" t="s">
        <v>16</v>
      </c>
      <c r="AB20" s="107" t="s">
        <v>36</v>
      </c>
      <c r="AC20" s="107" t="s">
        <v>37</v>
      </c>
      <c r="AD20" s="107"/>
    </row>
    <row r="21" spans="1:30" ht="297.75" x14ac:dyDescent="0.2">
      <c r="A21" s="144" t="s">
        <v>8</v>
      </c>
      <c r="B21" s="144" t="s">
        <v>9</v>
      </c>
      <c r="C21" s="209"/>
      <c r="D21" s="209"/>
      <c r="E21" s="117" t="s">
        <v>21</v>
      </c>
      <c r="F21" s="2"/>
      <c r="G21" s="125" t="s">
        <v>38</v>
      </c>
      <c r="H21" s="133" t="s">
        <v>40</v>
      </c>
      <c r="I21" s="117" t="s">
        <v>39</v>
      </c>
      <c r="J21" s="117" t="s">
        <v>41</v>
      </c>
      <c r="K21" s="125">
        <v>1</v>
      </c>
      <c r="L21" s="125">
        <v>8</v>
      </c>
      <c r="M21" s="127" t="s">
        <v>44</v>
      </c>
      <c r="N21" s="127" t="s">
        <v>21</v>
      </c>
      <c r="O21" s="126" t="s">
        <v>16</v>
      </c>
      <c r="P21" s="126" t="s">
        <v>16</v>
      </c>
      <c r="Q21" s="126" t="s">
        <v>16</v>
      </c>
      <c r="R21" s="127">
        <v>2</v>
      </c>
      <c r="S21" s="127">
        <v>4</v>
      </c>
      <c r="T21" s="118">
        <v>8</v>
      </c>
      <c r="U21" s="127" t="s">
        <v>3</v>
      </c>
      <c r="V21" s="127">
        <v>25</v>
      </c>
      <c r="W21" s="128">
        <v>200</v>
      </c>
      <c r="X21" s="127" t="s">
        <v>42</v>
      </c>
      <c r="Y21" s="119" t="s">
        <v>43</v>
      </c>
      <c r="Z21" s="107" t="s">
        <v>16</v>
      </c>
      <c r="AA21" s="107" t="s">
        <v>16</v>
      </c>
      <c r="AB21" s="107" t="s">
        <v>45</v>
      </c>
      <c r="AC21" s="129" t="s">
        <v>46</v>
      </c>
      <c r="AD21" s="107"/>
    </row>
    <row r="22" spans="1:30" ht="297.75" x14ac:dyDescent="0.2">
      <c r="A22" s="144" t="s">
        <v>8</v>
      </c>
      <c r="B22" s="144" t="s">
        <v>9</v>
      </c>
      <c r="C22" s="209"/>
      <c r="D22" s="209"/>
      <c r="E22" s="117" t="s">
        <v>21</v>
      </c>
      <c r="F22" s="2"/>
      <c r="G22" s="125" t="s">
        <v>47</v>
      </c>
      <c r="H22" s="133" t="s">
        <v>49</v>
      </c>
      <c r="I22" s="117" t="s">
        <v>48</v>
      </c>
      <c r="J22" s="117" t="s">
        <v>41</v>
      </c>
      <c r="K22" s="125">
        <v>1</v>
      </c>
      <c r="L22" s="125">
        <v>8</v>
      </c>
      <c r="M22" s="127" t="s">
        <v>44</v>
      </c>
      <c r="N22" s="127" t="s">
        <v>21</v>
      </c>
      <c r="O22" s="126" t="s">
        <v>16</v>
      </c>
      <c r="P22" s="126" t="s">
        <v>16</v>
      </c>
      <c r="Q22" s="126" t="s">
        <v>16</v>
      </c>
      <c r="R22" s="127">
        <v>2</v>
      </c>
      <c r="S22" s="127">
        <v>3</v>
      </c>
      <c r="T22" s="118">
        <v>6</v>
      </c>
      <c r="U22" s="127" t="s">
        <v>3</v>
      </c>
      <c r="V22" s="127">
        <v>25</v>
      </c>
      <c r="W22" s="128">
        <v>150</v>
      </c>
      <c r="X22" s="127" t="s">
        <v>42</v>
      </c>
      <c r="Y22" s="119" t="s">
        <v>43</v>
      </c>
      <c r="Z22" s="107" t="s">
        <v>16</v>
      </c>
      <c r="AA22" s="107" t="s">
        <v>16</v>
      </c>
      <c r="AB22" s="114" t="s">
        <v>16</v>
      </c>
      <c r="AC22" s="116" t="s">
        <v>80</v>
      </c>
      <c r="AD22" s="107"/>
    </row>
    <row r="23" spans="1:30" ht="297.75" x14ac:dyDescent="0.2">
      <c r="A23" s="144" t="s">
        <v>8</v>
      </c>
      <c r="B23" s="144" t="s">
        <v>9</v>
      </c>
      <c r="C23" s="209"/>
      <c r="D23" s="209"/>
      <c r="E23" s="117" t="s">
        <v>21</v>
      </c>
      <c r="F23" s="2"/>
      <c r="G23" s="125" t="s">
        <v>51</v>
      </c>
      <c r="H23" s="132" t="s">
        <v>53</v>
      </c>
      <c r="I23" s="117" t="s">
        <v>52</v>
      </c>
      <c r="J23" s="117" t="s">
        <v>54</v>
      </c>
      <c r="K23" s="125">
        <v>1</v>
      </c>
      <c r="L23" s="125">
        <v>8</v>
      </c>
      <c r="M23" s="127" t="s">
        <v>55</v>
      </c>
      <c r="N23" s="127" t="s">
        <v>21</v>
      </c>
      <c r="O23" s="126" t="s">
        <v>16</v>
      </c>
      <c r="P23" s="126" t="s">
        <v>16</v>
      </c>
      <c r="Q23" s="126" t="s">
        <v>16</v>
      </c>
      <c r="R23" s="127">
        <v>2</v>
      </c>
      <c r="S23" s="127">
        <v>3</v>
      </c>
      <c r="T23" s="127">
        <v>6</v>
      </c>
      <c r="U23" s="127" t="s">
        <v>3</v>
      </c>
      <c r="V23" s="127">
        <v>25</v>
      </c>
      <c r="W23" s="128">
        <v>150</v>
      </c>
      <c r="X23" s="127" t="s">
        <v>42</v>
      </c>
      <c r="Y23" s="127" t="s">
        <v>43</v>
      </c>
      <c r="Z23" s="107" t="s">
        <v>16</v>
      </c>
      <c r="AA23" s="107" t="s">
        <v>16</v>
      </c>
      <c r="AB23" s="131" t="s">
        <v>16</v>
      </c>
      <c r="AC23" s="134" t="s">
        <v>56</v>
      </c>
      <c r="AD23" s="107" t="s">
        <v>16</v>
      </c>
    </row>
    <row r="24" spans="1:30" ht="153" x14ac:dyDescent="0.2">
      <c r="A24" s="144" t="s">
        <v>8</v>
      </c>
      <c r="B24" s="144" t="s">
        <v>9</v>
      </c>
      <c r="C24" s="209"/>
      <c r="D24" s="209"/>
      <c r="E24" s="117" t="s">
        <v>21</v>
      </c>
      <c r="F24" s="2"/>
      <c r="G24" s="125" t="s">
        <v>51</v>
      </c>
      <c r="H24" s="133" t="s">
        <v>58</v>
      </c>
      <c r="I24" s="117" t="s">
        <v>57</v>
      </c>
      <c r="J24" s="117" t="s">
        <v>59</v>
      </c>
      <c r="K24" s="125">
        <v>1</v>
      </c>
      <c r="L24" s="125">
        <v>8</v>
      </c>
      <c r="M24" s="127" t="s">
        <v>60</v>
      </c>
      <c r="N24" s="127" t="s">
        <v>21</v>
      </c>
      <c r="O24" s="124" t="s">
        <v>16</v>
      </c>
      <c r="P24" s="124" t="s">
        <v>16</v>
      </c>
      <c r="Q24" s="124" t="s">
        <v>17</v>
      </c>
      <c r="R24" s="127">
        <v>2</v>
      </c>
      <c r="S24" s="127">
        <v>3</v>
      </c>
      <c r="T24" s="127">
        <v>6</v>
      </c>
      <c r="U24" s="127" t="s">
        <v>3</v>
      </c>
      <c r="V24" s="127">
        <v>10</v>
      </c>
      <c r="W24" s="128">
        <v>60</v>
      </c>
      <c r="X24" s="127" t="s">
        <v>18</v>
      </c>
      <c r="Y24" s="127" t="s">
        <v>19</v>
      </c>
      <c r="Z24" s="107" t="s">
        <v>16</v>
      </c>
      <c r="AA24" s="107" t="s">
        <v>16</v>
      </c>
      <c r="AB24" s="131" t="s">
        <v>61</v>
      </c>
      <c r="AC24" s="131" t="s">
        <v>62</v>
      </c>
      <c r="AD24" s="107" t="s">
        <v>16</v>
      </c>
    </row>
    <row r="25" spans="1:30" ht="153" x14ac:dyDescent="0.2">
      <c r="A25" s="144" t="s">
        <v>8</v>
      </c>
      <c r="B25" s="144" t="s">
        <v>9</v>
      </c>
      <c r="C25" s="209"/>
      <c r="D25" s="209"/>
      <c r="E25" s="117" t="s">
        <v>21</v>
      </c>
      <c r="F25" s="2"/>
      <c r="G25" s="125" t="s">
        <v>51</v>
      </c>
      <c r="H25" s="133" t="s">
        <v>64</v>
      </c>
      <c r="I25" s="117" t="s">
        <v>63</v>
      </c>
      <c r="J25" s="117" t="s">
        <v>54</v>
      </c>
      <c r="K25" s="125">
        <v>1</v>
      </c>
      <c r="L25" s="125">
        <v>8</v>
      </c>
      <c r="M25" s="127" t="s">
        <v>66</v>
      </c>
      <c r="N25" s="127" t="s">
        <v>21</v>
      </c>
      <c r="O25" s="124" t="s">
        <v>65</v>
      </c>
      <c r="P25" s="124" t="s">
        <v>16</v>
      </c>
      <c r="Q25" s="124" t="s">
        <v>17</v>
      </c>
      <c r="R25" s="127">
        <v>2</v>
      </c>
      <c r="S25" s="127">
        <v>2</v>
      </c>
      <c r="T25" s="127">
        <v>4</v>
      </c>
      <c r="U25" s="127" t="s">
        <v>28</v>
      </c>
      <c r="V25" s="127">
        <v>10</v>
      </c>
      <c r="W25" s="128">
        <v>40</v>
      </c>
      <c r="X25" s="127" t="s">
        <v>18</v>
      </c>
      <c r="Y25" s="127" t="s">
        <v>19</v>
      </c>
      <c r="Z25" s="107" t="s">
        <v>16</v>
      </c>
      <c r="AA25" s="107" t="s">
        <v>16</v>
      </c>
      <c r="AB25" s="131" t="s">
        <v>65</v>
      </c>
      <c r="AC25" s="131" t="s">
        <v>81</v>
      </c>
      <c r="AD25" s="130" t="s">
        <v>16</v>
      </c>
    </row>
    <row r="26" spans="1:30" ht="235.5" x14ac:dyDescent="0.2">
      <c r="A26" s="144" t="s">
        <v>8</v>
      </c>
      <c r="B26" s="144" t="s">
        <v>9</v>
      </c>
      <c r="C26" s="209"/>
      <c r="D26" s="209"/>
      <c r="E26" s="117" t="s">
        <v>21</v>
      </c>
      <c r="F26" s="2"/>
      <c r="G26" s="125" t="s">
        <v>51</v>
      </c>
      <c r="H26" s="133" t="s">
        <v>69</v>
      </c>
      <c r="I26" s="117" t="s">
        <v>68</v>
      </c>
      <c r="J26" s="117" t="s">
        <v>59</v>
      </c>
      <c r="K26" s="125">
        <v>1</v>
      </c>
      <c r="L26" s="125">
        <v>8</v>
      </c>
      <c r="M26" s="127" t="s">
        <v>60</v>
      </c>
      <c r="N26" s="127" t="s">
        <v>21</v>
      </c>
      <c r="O26" s="124" t="s">
        <v>16</v>
      </c>
      <c r="P26" s="124" t="s">
        <v>70</v>
      </c>
      <c r="Q26" s="124" t="s">
        <v>71</v>
      </c>
      <c r="R26" s="127">
        <v>2</v>
      </c>
      <c r="S26" s="127">
        <v>3</v>
      </c>
      <c r="T26" s="127">
        <v>6</v>
      </c>
      <c r="U26" s="127" t="s">
        <v>3</v>
      </c>
      <c r="V26" s="127">
        <v>10</v>
      </c>
      <c r="W26" s="128">
        <v>60</v>
      </c>
      <c r="X26" s="127" t="s">
        <v>18</v>
      </c>
      <c r="Y26" s="127" t="s">
        <v>19</v>
      </c>
      <c r="Z26" s="107" t="s">
        <v>16</v>
      </c>
      <c r="AA26" s="107" t="s">
        <v>16</v>
      </c>
      <c r="AB26" s="131" t="s">
        <v>72</v>
      </c>
      <c r="AC26" s="131" t="s">
        <v>73</v>
      </c>
      <c r="AD26" s="130" t="s">
        <v>16</v>
      </c>
    </row>
    <row r="27" spans="1:30" ht="369.75" x14ac:dyDescent="0.2">
      <c r="A27" s="144" t="s">
        <v>8</v>
      </c>
      <c r="B27" s="144" t="s">
        <v>9</v>
      </c>
      <c r="C27" s="209"/>
      <c r="D27" s="209"/>
      <c r="E27" s="117" t="s">
        <v>21</v>
      </c>
      <c r="F27" s="2"/>
      <c r="G27" s="125" t="s">
        <v>74</v>
      </c>
      <c r="H27" s="133" t="s">
        <v>76</v>
      </c>
      <c r="I27" s="117" t="s">
        <v>75</v>
      </c>
      <c r="J27" s="125" t="s">
        <v>77</v>
      </c>
      <c r="K27" s="125">
        <v>1</v>
      </c>
      <c r="L27" s="125">
        <v>8</v>
      </c>
      <c r="M27" s="115" t="s">
        <v>29</v>
      </c>
      <c r="N27" s="127" t="s">
        <v>21</v>
      </c>
      <c r="O27" s="126" t="s">
        <v>16</v>
      </c>
      <c r="P27" s="126" t="s">
        <v>16</v>
      </c>
      <c r="Q27" s="126" t="s">
        <v>16</v>
      </c>
      <c r="R27" s="127">
        <v>2</v>
      </c>
      <c r="S27" s="127">
        <v>4</v>
      </c>
      <c r="T27" s="118">
        <v>8</v>
      </c>
      <c r="U27" s="127" t="s">
        <v>3</v>
      </c>
      <c r="V27" s="127">
        <v>25</v>
      </c>
      <c r="W27" s="128">
        <v>200</v>
      </c>
      <c r="X27" s="127" t="s">
        <v>42</v>
      </c>
      <c r="Y27" s="119" t="s">
        <v>43</v>
      </c>
      <c r="Z27" s="107" t="s">
        <v>16</v>
      </c>
      <c r="AA27" s="107" t="s">
        <v>16</v>
      </c>
      <c r="AB27" s="107" t="s">
        <v>16</v>
      </c>
      <c r="AC27" s="131" t="s">
        <v>82</v>
      </c>
      <c r="AD27" s="130" t="s">
        <v>16</v>
      </c>
    </row>
    <row r="28" spans="1:30" ht="128.25" x14ac:dyDescent="0.2">
      <c r="A28" s="144" t="s">
        <v>8</v>
      </c>
      <c r="B28" s="144" t="s">
        <v>9</v>
      </c>
      <c r="C28" s="209" t="s">
        <v>83</v>
      </c>
      <c r="D28" s="209" t="s">
        <v>11</v>
      </c>
      <c r="E28" s="117" t="s">
        <v>21</v>
      </c>
      <c r="F28" s="2"/>
      <c r="G28" s="125" t="s">
        <v>31</v>
      </c>
      <c r="H28" s="133" t="s">
        <v>84</v>
      </c>
      <c r="I28" s="117" t="s">
        <v>32</v>
      </c>
      <c r="J28" s="117" t="s">
        <v>34</v>
      </c>
      <c r="K28" s="210">
        <v>1</v>
      </c>
      <c r="L28" s="125">
        <v>8</v>
      </c>
      <c r="M28" s="127" t="s">
        <v>35</v>
      </c>
      <c r="N28" s="127" t="s">
        <v>21</v>
      </c>
      <c r="O28" s="126" t="s">
        <v>16</v>
      </c>
      <c r="P28" s="126" t="s">
        <v>16</v>
      </c>
      <c r="Q28" s="126" t="s">
        <v>16</v>
      </c>
      <c r="R28" s="127">
        <v>2</v>
      </c>
      <c r="S28" s="127">
        <v>3</v>
      </c>
      <c r="T28" s="127">
        <v>6</v>
      </c>
      <c r="U28" s="127" t="s">
        <v>3</v>
      </c>
      <c r="V28" s="127">
        <v>10</v>
      </c>
      <c r="W28" s="128">
        <v>60</v>
      </c>
      <c r="X28" s="127" t="s">
        <v>18</v>
      </c>
      <c r="Y28" s="127" t="s">
        <v>19</v>
      </c>
      <c r="Z28" s="107" t="s">
        <v>16</v>
      </c>
      <c r="AA28" s="107" t="s">
        <v>16</v>
      </c>
      <c r="AB28" s="107" t="s">
        <v>85</v>
      </c>
      <c r="AC28" s="107" t="s">
        <v>86</v>
      </c>
      <c r="AD28" s="107" t="s">
        <v>16</v>
      </c>
    </row>
    <row r="29" spans="1:30" ht="297.75" x14ac:dyDescent="0.2">
      <c r="A29" s="144" t="s">
        <v>8</v>
      </c>
      <c r="B29" s="144" t="s">
        <v>9</v>
      </c>
      <c r="C29" s="209"/>
      <c r="D29" s="209"/>
      <c r="E29" s="117" t="s">
        <v>21</v>
      </c>
      <c r="F29" s="2"/>
      <c r="G29" s="125" t="s">
        <v>38</v>
      </c>
      <c r="H29" s="133" t="s">
        <v>88</v>
      </c>
      <c r="I29" s="117" t="s">
        <v>87</v>
      </c>
      <c r="J29" s="117" t="s">
        <v>89</v>
      </c>
      <c r="K29" s="125">
        <v>1</v>
      </c>
      <c r="L29" s="125">
        <v>8</v>
      </c>
      <c r="M29" s="127" t="s">
        <v>90</v>
      </c>
      <c r="N29" s="127" t="s">
        <v>21</v>
      </c>
      <c r="O29" s="126" t="s">
        <v>16</v>
      </c>
      <c r="P29" s="126" t="s">
        <v>16</v>
      </c>
      <c r="Q29" s="126" t="s">
        <v>16</v>
      </c>
      <c r="R29" s="127">
        <v>2</v>
      </c>
      <c r="S29" s="127">
        <v>4</v>
      </c>
      <c r="T29" s="118">
        <v>8</v>
      </c>
      <c r="U29" s="127" t="s">
        <v>3</v>
      </c>
      <c r="V29" s="127">
        <v>25</v>
      </c>
      <c r="W29" s="128">
        <v>200</v>
      </c>
      <c r="X29" s="127" t="s">
        <v>42</v>
      </c>
      <c r="Y29" s="119" t="s">
        <v>43</v>
      </c>
      <c r="Z29" s="107" t="s">
        <v>16</v>
      </c>
      <c r="AA29" s="107" t="s">
        <v>16</v>
      </c>
      <c r="AB29" s="107" t="s">
        <v>45</v>
      </c>
      <c r="AC29" s="129" t="s">
        <v>46</v>
      </c>
      <c r="AD29" s="107" t="s">
        <v>16</v>
      </c>
    </row>
    <row r="30" spans="1:30" ht="297.75" x14ac:dyDescent="0.2">
      <c r="A30" s="144" t="s">
        <v>8</v>
      </c>
      <c r="B30" s="144" t="s">
        <v>9</v>
      </c>
      <c r="C30" s="209"/>
      <c r="D30" s="209"/>
      <c r="E30" s="117" t="s">
        <v>21</v>
      </c>
      <c r="F30" s="2"/>
      <c r="G30" s="125" t="s">
        <v>47</v>
      </c>
      <c r="H30" s="133" t="s">
        <v>91</v>
      </c>
      <c r="I30" s="117" t="s">
        <v>48</v>
      </c>
      <c r="J30" s="117" t="s">
        <v>89</v>
      </c>
      <c r="K30" s="125">
        <v>1</v>
      </c>
      <c r="L30" s="125">
        <v>8</v>
      </c>
      <c r="M30" s="127" t="s">
        <v>90</v>
      </c>
      <c r="N30" s="127" t="s">
        <v>21</v>
      </c>
      <c r="O30" s="126" t="s">
        <v>16</v>
      </c>
      <c r="P30" s="126" t="s">
        <v>16</v>
      </c>
      <c r="Q30" s="126" t="s">
        <v>16</v>
      </c>
      <c r="R30" s="127">
        <v>2</v>
      </c>
      <c r="S30" s="127">
        <v>3</v>
      </c>
      <c r="T30" s="118">
        <v>6</v>
      </c>
      <c r="U30" s="127" t="s">
        <v>3</v>
      </c>
      <c r="V30" s="127">
        <v>25</v>
      </c>
      <c r="W30" s="128">
        <v>150</v>
      </c>
      <c r="X30" s="127" t="s">
        <v>42</v>
      </c>
      <c r="Y30" s="119" t="s">
        <v>43</v>
      </c>
      <c r="Z30" s="107" t="s">
        <v>16</v>
      </c>
      <c r="AA30" s="107" t="s">
        <v>16</v>
      </c>
      <c r="AB30" s="114" t="s">
        <v>16</v>
      </c>
      <c r="AC30" s="116" t="s">
        <v>92</v>
      </c>
      <c r="AD30" s="130" t="s">
        <v>16</v>
      </c>
    </row>
    <row r="31" spans="1:30" ht="297.75" x14ac:dyDescent="0.2">
      <c r="A31" s="144" t="s">
        <v>8</v>
      </c>
      <c r="B31" s="144" t="s">
        <v>9</v>
      </c>
      <c r="C31" s="209"/>
      <c r="D31" s="209"/>
      <c r="E31" s="117" t="s">
        <v>21</v>
      </c>
      <c r="F31" s="2"/>
      <c r="G31" s="125" t="s">
        <v>51</v>
      </c>
      <c r="H31" s="132" t="s">
        <v>53</v>
      </c>
      <c r="I31" s="117" t="s">
        <v>52</v>
      </c>
      <c r="J31" s="117" t="s">
        <v>54</v>
      </c>
      <c r="K31" s="125">
        <v>1</v>
      </c>
      <c r="L31" s="125">
        <v>8</v>
      </c>
      <c r="M31" s="127" t="s">
        <v>55</v>
      </c>
      <c r="N31" s="127" t="s">
        <v>21</v>
      </c>
      <c r="O31" s="126" t="s">
        <v>16</v>
      </c>
      <c r="P31" s="126" t="s">
        <v>16</v>
      </c>
      <c r="Q31" s="126" t="s">
        <v>16</v>
      </c>
      <c r="R31" s="127">
        <v>2</v>
      </c>
      <c r="S31" s="127">
        <v>3</v>
      </c>
      <c r="T31" s="127">
        <v>6</v>
      </c>
      <c r="U31" s="127" t="s">
        <v>3</v>
      </c>
      <c r="V31" s="127">
        <v>25</v>
      </c>
      <c r="W31" s="128">
        <v>150</v>
      </c>
      <c r="X31" s="127" t="s">
        <v>42</v>
      </c>
      <c r="Y31" s="127" t="s">
        <v>43</v>
      </c>
      <c r="Z31" s="107" t="s">
        <v>16</v>
      </c>
      <c r="AA31" s="107" t="s">
        <v>16</v>
      </c>
      <c r="AB31" s="131" t="s">
        <v>16</v>
      </c>
      <c r="AC31" s="134" t="s">
        <v>56</v>
      </c>
      <c r="AD31" s="130" t="s">
        <v>16</v>
      </c>
    </row>
    <row r="32" spans="1:30" ht="235.5" x14ac:dyDescent="0.2">
      <c r="A32" s="144" t="s">
        <v>8</v>
      </c>
      <c r="B32" s="144" t="s">
        <v>9</v>
      </c>
      <c r="C32" s="209"/>
      <c r="D32" s="209"/>
      <c r="E32" s="117" t="s">
        <v>21</v>
      </c>
      <c r="F32" s="2"/>
      <c r="G32" s="125" t="s">
        <v>51</v>
      </c>
      <c r="H32" s="133" t="s">
        <v>69</v>
      </c>
      <c r="I32" s="117" t="s">
        <v>68</v>
      </c>
      <c r="J32" s="117" t="s">
        <v>93</v>
      </c>
      <c r="K32" s="125">
        <v>1</v>
      </c>
      <c r="L32" s="125">
        <v>8</v>
      </c>
      <c r="M32" s="127" t="s">
        <v>60</v>
      </c>
      <c r="N32" s="127" t="s">
        <v>21</v>
      </c>
      <c r="O32" s="124" t="s">
        <v>16</v>
      </c>
      <c r="P32" s="124" t="s">
        <v>94</v>
      </c>
      <c r="Q32" s="124" t="s">
        <v>71</v>
      </c>
      <c r="R32" s="127">
        <v>2</v>
      </c>
      <c r="S32" s="127">
        <v>3</v>
      </c>
      <c r="T32" s="127">
        <v>6</v>
      </c>
      <c r="U32" s="127" t="s">
        <v>3</v>
      </c>
      <c r="V32" s="127">
        <v>10</v>
      </c>
      <c r="W32" s="128">
        <v>60</v>
      </c>
      <c r="X32" s="127" t="s">
        <v>18</v>
      </c>
      <c r="Y32" s="127" t="s">
        <v>19</v>
      </c>
      <c r="Z32" s="107" t="s">
        <v>16</v>
      </c>
      <c r="AA32" s="107" t="s">
        <v>16</v>
      </c>
      <c r="AB32" s="131" t="s">
        <v>72</v>
      </c>
      <c r="AC32" s="131" t="s">
        <v>73</v>
      </c>
      <c r="AD32" s="120"/>
    </row>
    <row r="33" spans="1:30" ht="369.75" x14ac:dyDescent="0.2">
      <c r="A33" s="144" t="s">
        <v>8</v>
      </c>
      <c r="B33" s="144" t="s">
        <v>9</v>
      </c>
      <c r="C33" s="209"/>
      <c r="D33" s="209"/>
      <c r="E33" s="117" t="s">
        <v>21</v>
      </c>
      <c r="F33" s="2"/>
      <c r="G33" s="125" t="s">
        <v>74</v>
      </c>
      <c r="H33" s="133" t="s">
        <v>76</v>
      </c>
      <c r="I33" s="117" t="s">
        <v>75</v>
      </c>
      <c r="J33" s="125" t="s">
        <v>95</v>
      </c>
      <c r="K33" s="125">
        <v>1</v>
      </c>
      <c r="L33" s="125">
        <v>8</v>
      </c>
      <c r="M33" s="115" t="s">
        <v>29</v>
      </c>
      <c r="N33" s="127" t="s">
        <v>21</v>
      </c>
      <c r="O33" s="126" t="s">
        <v>16</v>
      </c>
      <c r="P33" s="126" t="s">
        <v>16</v>
      </c>
      <c r="Q33" s="126" t="s">
        <v>16</v>
      </c>
      <c r="R33" s="127">
        <v>2</v>
      </c>
      <c r="S33" s="127">
        <v>4</v>
      </c>
      <c r="T33" s="118">
        <v>8</v>
      </c>
      <c r="U33" s="127" t="s">
        <v>3</v>
      </c>
      <c r="V33" s="127">
        <v>25</v>
      </c>
      <c r="W33" s="128">
        <v>200</v>
      </c>
      <c r="X33" s="127" t="s">
        <v>42</v>
      </c>
      <c r="Y33" s="119" t="s">
        <v>43</v>
      </c>
      <c r="Z33" s="107" t="s">
        <v>16</v>
      </c>
      <c r="AA33" s="107" t="s">
        <v>16</v>
      </c>
      <c r="AB33" s="107" t="s">
        <v>16</v>
      </c>
      <c r="AC33" s="131" t="s">
        <v>96</v>
      </c>
      <c r="AD33" s="130" t="s">
        <v>16</v>
      </c>
    </row>
    <row r="34" spans="1:30" ht="297.75" x14ac:dyDescent="0.2">
      <c r="A34" s="144" t="s">
        <v>8</v>
      </c>
      <c r="B34" s="144" t="s">
        <v>9</v>
      </c>
      <c r="C34" s="209" t="s">
        <v>97</v>
      </c>
      <c r="D34" s="209" t="s">
        <v>11</v>
      </c>
      <c r="E34" s="117" t="s">
        <v>21</v>
      </c>
      <c r="F34" s="2"/>
      <c r="G34" s="125" t="s">
        <v>12</v>
      </c>
      <c r="H34" s="117" t="s">
        <v>14</v>
      </c>
      <c r="I34" s="125" t="s">
        <v>13</v>
      </c>
      <c r="J34" s="117" t="s">
        <v>15</v>
      </c>
      <c r="K34" s="125">
        <v>1</v>
      </c>
      <c r="L34" s="125">
        <v>8</v>
      </c>
      <c r="M34" s="115" t="s">
        <v>20</v>
      </c>
      <c r="N34" s="127" t="s">
        <v>21</v>
      </c>
      <c r="O34" s="126" t="s">
        <v>16</v>
      </c>
      <c r="P34" s="126" t="s">
        <v>16</v>
      </c>
      <c r="Q34" s="126" t="s">
        <v>17</v>
      </c>
      <c r="R34" s="127">
        <v>2</v>
      </c>
      <c r="S34" s="127">
        <v>3</v>
      </c>
      <c r="T34" s="118">
        <v>6</v>
      </c>
      <c r="U34" s="127" t="s">
        <v>3</v>
      </c>
      <c r="V34" s="127">
        <v>10</v>
      </c>
      <c r="W34" s="128">
        <v>60</v>
      </c>
      <c r="X34" s="127" t="s">
        <v>18</v>
      </c>
      <c r="Y34" s="119" t="s">
        <v>19</v>
      </c>
      <c r="Z34" s="107" t="s">
        <v>22</v>
      </c>
      <c r="AA34" s="107" t="s">
        <v>16</v>
      </c>
      <c r="AB34" s="107" t="s">
        <v>16</v>
      </c>
      <c r="AC34" s="107" t="s">
        <v>23</v>
      </c>
      <c r="AD34" s="107" t="s">
        <v>16</v>
      </c>
    </row>
    <row r="35" spans="1:30" ht="297.75" x14ac:dyDescent="0.2">
      <c r="A35" s="144" t="s">
        <v>8</v>
      </c>
      <c r="B35" s="144" t="s">
        <v>9</v>
      </c>
      <c r="C35" s="209"/>
      <c r="D35" s="209"/>
      <c r="E35" s="117" t="s">
        <v>21</v>
      </c>
      <c r="F35" s="2"/>
      <c r="G35" s="125" t="s">
        <v>98</v>
      </c>
      <c r="H35" s="117" t="s">
        <v>100</v>
      </c>
      <c r="I35" s="125" t="s">
        <v>99</v>
      </c>
      <c r="J35" s="117" t="s">
        <v>27</v>
      </c>
      <c r="K35" s="125">
        <v>1</v>
      </c>
      <c r="L35" s="125">
        <v>8</v>
      </c>
      <c r="M35" s="115" t="s">
        <v>20</v>
      </c>
      <c r="N35" s="127" t="s">
        <v>21</v>
      </c>
      <c r="O35" s="126" t="s">
        <v>16</v>
      </c>
      <c r="P35" s="126" t="s">
        <v>16</v>
      </c>
      <c r="Q35" s="126" t="s">
        <v>17</v>
      </c>
      <c r="R35" s="127">
        <v>2</v>
      </c>
      <c r="S35" s="127">
        <v>2</v>
      </c>
      <c r="T35" s="127">
        <v>4</v>
      </c>
      <c r="U35" s="127" t="s">
        <v>28</v>
      </c>
      <c r="V35" s="127">
        <v>10</v>
      </c>
      <c r="W35" s="128">
        <v>40</v>
      </c>
      <c r="X35" s="127" t="s">
        <v>18</v>
      </c>
      <c r="Y35" s="127" t="s">
        <v>19</v>
      </c>
      <c r="Z35" s="107" t="s">
        <v>101</v>
      </c>
      <c r="AA35" s="107" t="s">
        <v>16</v>
      </c>
      <c r="AB35" s="107" t="s">
        <v>16</v>
      </c>
      <c r="AC35" s="107" t="s">
        <v>102</v>
      </c>
      <c r="AD35" s="107"/>
    </row>
    <row r="36" spans="1:30" ht="297.75" x14ac:dyDescent="0.2">
      <c r="A36" s="144" t="s">
        <v>8</v>
      </c>
      <c r="B36" s="144" t="s">
        <v>9</v>
      </c>
      <c r="C36" s="209"/>
      <c r="D36" s="209"/>
      <c r="E36" s="117" t="s">
        <v>21</v>
      </c>
      <c r="F36" s="2"/>
      <c r="G36" s="125" t="s">
        <v>24</v>
      </c>
      <c r="H36" s="117" t="s">
        <v>26</v>
      </c>
      <c r="I36" s="125" t="s">
        <v>25</v>
      </c>
      <c r="J36" s="117" t="s">
        <v>27</v>
      </c>
      <c r="K36" s="125">
        <v>1</v>
      </c>
      <c r="L36" s="125">
        <v>8</v>
      </c>
      <c r="M36" s="115" t="s">
        <v>29</v>
      </c>
      <c r="N36" s="127" t="s">
        <v>21</v>
      </c>
      <c r="O36" s="126" t="s">
        <v>16</v>
      </c>
      <c r="P36" s="126" t="s">
        <v>16</v>
      </c>
      <c r="Q36" s="126" t="s">
        <v>17</v>
      </c>
      <c r="R36" s="127">
        <v>2</v>
      </c>
      <c r="S36" s="127">
        <v>2</v>
      </c>
      <c r="T36" s="127">
        <v>4</v>
      </c>
      <c r="U36" s="127" t="s">
        <v>28</v>
      </c>
      <c r="V36" s="127">
        <v>10</v>
      </c>
      <c r="W36" s="128">
        <v>40</v>
      </c>
      <c r="X36" s="127" t="s">
        <v>18</v>
      </c>
      <c r="Y36" s="127" t="s">
        <v>19</v>
      </c>
      <c r="Z36" s="107" t="s">
        <v>16</v>
      </c>
      <c r="AA36" s="107" t="s">
        <v>16</v>
      </c>
      <c r="AB36" s="107" t="s">
        <v>16</v>
      </c>
      <c r="AC36" s="107" t="s">
        <v>30</v>
      </c>
      <c r="AD36" s="107"/>
    </row>
    <row r="37" spans="1:30" ht="128.25" x14ac:dyDescent="0.2">
      <c r="A37" s="144" t="s">
        <v>8</v>
      </c>
      <c r="B37" s="144" t="s">
        <v>9</v>
      </c>
      <c r="C37" s="209"/>
      <c r="D37" s="209"/>
      <c r="E37" s="117" t="s">
        <v>21</v>
      </c>
      <c r="F37" s="2"/>
      <c r="G37" s="125" t="s">
        <v>31</v>
      </c>
      <c r="H37" s="133" t="s">
        <v>103</v>
      </c>
      <c r="I37" s="117" t="s">
        <v>32</v>
      </c>
      <c r="J37" s="117" t="s">
        <v>34</v>
      </c>
      <c r="K37" s="125">
        <v>1</v>
      </c>
      <c r="L37" s="125">
        <v>8</v>
      </c>
      <c r="M37" s="127" t="s">
        <v>35</v>
      </c>
      <c r="N37" s="127" t="s">
        <v>21</v>
      </c>
      <c r="O37" s="126" t="s">
        <v>16</v>
      </c>
      <c r="P37" s="126" t="s">
        <v>16</v>
      </c>
      <c r="Q37" s="126" t="s">
        <v>16</v>
      </c>
      <c r="R37" s="127">
        <v>2</v>
      </c>
      <c r="S37" s="127">
        <v>3</v>
      </c>
      <c r="T37" s="127">
        <v>6</v>
      </c>
      <c r="U37" s="127" t="s">
        <v>3</v>
      </c>
      <c r="V37" s="127">
        <v>10</v>
      </c>
      <c r="W37" s="128">
        <v>60</v>
      </c>
      <c r="X37" s="127" t="s">
        <v>18</v>
      </c>
      <c r="Y37" s="127" t="s">
        <v>19</v>
      </c>
      <c r="Z37" s="107" t="s">
        <v>16</v>
      </c>
      <c r="AA37" s="107" t="s">
        <v>16</v>
      </c>
      <c r="AB37" s="107" t="s">
        <v>36</v>
      </c>
      <c r="AC37" s="107" t="s">
        <v>37</v>
      </c>
      <c r="AD37" s="107"/>
    </row>
    <row r="38" spans="1:30" ht="297.75" x14ac:dyDescent="0.2">
      <c r="A38" s="144" t="s">
        <v>8</v>
      </c>
      <c r="B38" s="144" t="s">
        <v>9</v>
      </c>
      <c r="C38" s="209"/>
      <c r="D38" s="209"/>
      <c r="E38" s="117" t="s">
        <v>21</v>
      </c>
      <c r="F38" s="2"/>
      <c r="G38" s="125" t="s">
        <v>38</v>
      </c>
      <c r="H38" s="133" t="s">
        <v>40</v>
      </c>
      <c r="I38" s="117" t="s">
        <v>39</v>
      </c>
      <c r="J38" s="117" t="s">
        <v>41</v>
      </c>
      <c r="K38" s="125">
        <v>1</v>
      </c>
      <c r="L38" s="125">
        <v>8</v>
      </c>
      <c r="M38" s="127" t="s">
        <v>44</v>
      </c>
      <c r="N38" s="127" t="s">
        <v>21</v>
      </c>
      <c r="O38" s="126" t="s">
        <v>16</v>
      </c>
      <c r="P38" s="126" t="s">
        <v>16</v>
      </c>
      <c r="Q38" s="126" t="s">
        <v>16</v>
      </c>
      <c r="R38" s="127">
        <v>2</v>
      </c>
      <c r="S38" s="127">
        <v>4</v>
      </c>
      <c r="T38" s="118">
        <v>8</v>
      </c>
      <c r="U38" s="127" t="s">
        <v>3</v>
      </c>
      <c r="V38" s="127">
        <v>25</v>
      </c>
      <c r="W38" s="128">
        <v>200</v>
      </c>
      <c r="X38" s="127" t="s">
        <v>42</v>
      </c>
      <c r="Y38" s="119" t="s">
        <v>43</v>
      </c>
      <c r="Z38" s="107" t="s">
        <v>16</v>
      </c>
      <c r="AA38" s="107" t="s">
        <v>16</v>
      </c>
      <c r="AB38" s="107" t="s">
        <v>45</v>
      </c>
      <c r="AC38" s="129" t="s">
        <v>46</v>
      </c>
      <c r="AD38" s="107"/>
    </row>
    <row r="39" spans="1:30" ht="297.75" x14ac:dyDescent="0.2">
      <c r="A39" s="144" t="s">
        <v>8</v>
      </c>
      <c r="B39" s="144" t="s">
        <v>9</v>
      </c>
      <c r="C39" s="209"/>
      <c r="D39" s="209"/>
      <c r="E39" s="117" t="s">
        <v>21</v>
      </c>
      <c r="F39" s="2"/>
      <c r="G39" s="125" t="s">
        <v>47</v>
      </c>
      <c r="H39" s="133" t="s">
        <v>49</v>
      </c>
      <c r="I39" s="117" t="s">
        <v>48</v>
      </c>
      <c r="J39" s="117" t="s">
        <v>41</v>
      </c>
      <c r="K39" s="125">
        <v>1</v>
      </c>
      <c r="L39" s="125">
        <v>8</v>
      </c>
      <c r="M39" s="127" t="s">
        <v>44</v>
      </c>
      <c r="N39" s="127" t="s">
        <v>21</v>
      </c>
      <c r="O39" s="126" t="s">
        <v>16</v>
      </c>
      <c r="P39" s="126" t="s">
        <v>16</v>
      </c>
      <c r="Q39" s="126" t="s">
        <v>16</v>
      </c>
      <c r="R39" s="127">
        <v>2</v>
      </c>
      <c r="S39" s="127">
        <v>3</v>
      </c>
      <c r="T39" s="118">
        <v>6</v>
      </c>
      <c r="U39" s="127" t="s">
        <v>3</v>
      </c>
      <c r="V39" s="127">
        <v>25</v>
      </c>
      <c r="W39" s="128">
        <v>150</v>
      </c>
      <c r="X39" s="127" t="s">
        <v>42</v>
      </c>
      <c r="Y39" s="119" t="s">
        <v>43</v>
      </c>
      <c r="Z39" s="107" t="s">
        <v>16</v>
      </c>
      <c r="AA39" s="107" t="s">
        <v>16</v>
      </c>
      <c r="AB39" s="114" t="s">
        <v>16</v>
      </c>
      <c r="AC39" s="116" t="s">
        <v>104</v>
      </c>
      <c r="AD39" s="107" t="s">
        <v>16</v>
      </c>
    </row>
    <row r="40" spans="1:30" ht="297.75" x14ac:dyDescent="0.2">
      <c r="A40" s="144" t="s">
        <v>8</v>
      </c>
      <c r="B40" s="144" t="s">
        <v>9</v>
      </c>
      <c r="C40" s="209" t="s">
        <v>79</v>
      </c>
      <c r="D40" s="209"/>
      <c r="E40" s="117" t="s">
        <v>21</v>
      </c>
      <c r="F40" s="2"/>
      <c r="G40" s="125" t="s">
        <v>51</v>
      </c>
      <c r="H40" s="132" t="s">
        <v>53</v>
      </c>
      <c r="I40" s="117" t="s">
        <v>52</v>
      </c>
      <c r="J40" s="117" t="s">
        <v>54</v>
      </c>
      <c r="K40" s="125">
        <v>1</v>
      </c>
      <c r="L40" s="125">
        <v>8</v>
      </c>
      <c r="M40" s="127" t="s">
        <v>55</v>
      </c>
      <c r="N40" s="127" t="s">
        <v>21</v>
      </c>
      <c r="O40" s="126" t="s">
        <v>16</v>
      </c>
      <c r="P40" s="126" t="s">
        <v>16</v>
      </c>
      <c r="Q40" s="126" t="s">
        <v>16</v>
      </c>
      <c r="R40" s="127">
        <v>2</v>
      </c>
      <c r="S40" s="127">
        <v>3</v>
      </c>
      <c r="T40" s="127">
        <v>6</v>
      </c>
      <c r="U40" s="127" t="s">
        <v>3</v>
      </c>
      <c r="V40" s="127">
        <v>25</v>
      </c>
      <c r="W40" s="128">
        <v>150</v>
      </c>
      <c r="X40" s="127" t="s">
        <v>42</v>
      </c>
      <c r="Y40" s="127" t="s">
        <v>43</v>
      </c>
      <c r="Z40" s="107" t="s">
        <v>16</v>
      </c>
      <c r="AA40" s="107" t="s">
        <v>16</v>
      </c>
      <c r="AB40" s="131" t="s">
        <v>16</v>
      </c>
      <c r="AC40" s="134" t="s">
        <v>105</v>
      </c>
      <c r="AD40" s="107" t="s">
        <v>16</v>
      </c>
    </row>
    <row r="41" spans="1:30" ht="153" x14ac:dyDescent="0.2">
      <c r="A41" s="144" t="s">
        <v>8</v>
      </c>
      <c r="B41" s="144" t="s">
        <v>9</v>
      </c>
      <c r="C41" s="209"/>
      <c r="D41" s="209"/>
      <c r="E41" s="117" t="s">
        <v>21</v>
      </c>
      <c r="F41" s="2"/>
      <c r="G41" s="125" t="s">
        <v>51</v>
      </c>
      <c r="H41" s="133" t="s">
        <v>58</v>
      </c>
      <c r="I41" s="117" t="s">
        <v>57</v>
      </c>
      <c r="J41" s="117" t="s">
        <v>59</v>
      </c>
      <c r="K41" s="125">
        <v>1</v>
      </c>
      <c r="L41" s="125">
        <v>8</v>
      </c>
      <c r="M41" s="127" t="s">
        <v>60</v>
      </c>
      <c r="N41" s="127" t="s">
        <v>21</v>
      </c>
      <c r="O41" s="124" t="s">
        <v>16</v>
      </c>
      <c r="P41" s="124" t="s">
        <v>16</v>
      </c>
      <c r="Q41" s="124" t="s">
        <v>17</v>
      </c>
      <c r="R41" s="127">
        <v>2</v>
      </c>
      <c r="S41" s="127">
        <v>3</v>
      </c>
      <c r="T41" s="127">
        <v>6</v>
      </c>
      <c r="U41" s="127" t="s">
        <v>3</v>
      </c>
      <c r="V41" s="127">
        <v>10</v>
      </c>
      <c r="W41" s="128">
        <v>60</v>
      </c>
      <c r="X41" s="127" t="s">
        <v>18</v>
      </c>
      <c r="Y41" s="127" t="s">
        <v>19</v>
      </c>
      <c r="Z41" s="107" t="s">
        <v>16</v>
      </c>
      <c r="AA41" s="107" t="s">
        <v>16</v>
      </c>
      <c r="AB41" s="131" t="s">
        <v>61</v>
      </c>
      <c r="AC41" s="131" t="s">
        <v>62</v>
      </c>
      <c r="AD41" s="107" t="s">
        <v>16</v>
      </c>
    </row>
    <row r="42" spans="1:30" ht="153" x14ac:dyDescent="0.2">
      <c r="A42" s="144" t="s">
        <v>8</v>
      </c>
      <c r="B42" s="144" t="s">
        <v>9</v>
      </c>
      <c r="C42" s="209"/>
      <c r="D42" s="209"/>
      <c r="E42" s="117" t="s">
        <v>21</v>
      </c>
      <c r="F42" s="2"/>
      <c r="G42" s="125" t="s">
        <v>51</v>
      </c>
      <c r="H42" s="133" t="s">
        <v>64</v>
      </c>
      <c r="I42" s="117" t="s">
        <v>63</v>
      </c>
      <c r="J42" s="117" t="s">
        <v>54</v>
      </c>
      <c r="K42" s="125">
        <v>1</v>
      </c>
      <c r="L42" s="125">
        <v>8</v>
      </c>
      <c r="M42" s="127" t="s">
        <v>66</v>
      </c>
      <c r="N42" s="127" t="s">
        <v>21</v>
      </c>
      <c r="O42" s="124" t="s">
        <v>65</v>
      </c>
      <c r="P42" s="124" t="s">
        <v>16</v>
      </c>
      <c r="Q42" s="124" t="s">
        <v>17</v>
      </c>
      <c r="R42" s="127">
        <v>2</v>
      </c>
      <c r="S42" s="127">
        <v>2</v>
      </c>
      <c r="T42" s="127">
        <v>4</v>
      </c>
      <c r="U42" s="127" t="s">
        <v>28</v>
      </c>
      <c r="V42" s="127">
        <v>10</v>
      </c>
      <c r="W42" s="128">
        <v>40</v>
      </c>
      <c r="X42" s="127" t="s">
        <v>18</v>
      </c>
      <c r="Y42" s="127" t="s">
        <v>19</v>
      </c>
      <c r="Z42" s="107" t="s">
        <v>16</v>
      </c>
      <c r="AA42" s="107" t="s">
        <v>16</v>
      </c>
      <c r="AB42" s="131" t="s">
        <v>65</v>
      </c>
      <c r="AC42" s="131" t="s">
        <v>67</v>
      </c>
      <c r="AD42" s="130" t="s">
        <v>16</v>
      </c>
    </row>
    <row r="43" spans="1:30" ht="235.5" x14ac:dyDescent="0.2">
      <c r="A43" s="144" t="s">
        <v>8</v>
      </c>
      <c r="B43" s="144" t="s">
        <v>9</v>
      </c>
      <c r="C43" s="209"/>
      <c r="D43" s="209"/>
      <c r="E43" s="117" t="s">
        <v>21</v>
      </c>
      <c r="F43" s="2"/>
      <c r="G43" s="125" t="s">
        <v>51</v>
      </c>
      <c r="H43" s="133" t="s">
        <v>69</v>
      </c>
      <c r="I43" s="117" t="s">
        <v>68</v>
      </c>
      <c r="J43" s="117" t="s">
        <v>59</v>
      </c>
      <c r="K43" s="125">
        <v>1</v>
      </c>
      <c r="L43" s="125">
        <v>8</v>
      </c>
      <c r="M43" s="127" t="s">
        <v>60</v>
      </c>
      <c r="N43" s="127" t="s">
        <v>21</v>
      </c>
      <c r="O43" s="124" t="s">
        <v>16</v>
      </c>
      <c r="P43" s="124" t="s">
        <v>70</v>
      </c>
      <c r="Q43" s="124" t="s">
        <v>71</v>
      </c>
      <c r="R43" s="127">
        <v>2</v>
      </c>
      <c r="S43" s="127">
        <v>3</v>
      </c>
      <c r="T43" s="127">
        <v>6</v>
      </c>
      <c r="U43" s="127" t="s">
        <v>3</v>
      </c>
      <c r="V43" s="127">
        <v>10</v>
      </c>
      <c r="W43" s="128">
        <v>60</v>
      </c>
      <c r="X43" s="127" t="s">
        <v>18</v>
      </c>
      <c r="Y43" s="127" t="s">
        <v>19</v>
      </c>
      <c r="Z43" s="107" t="s">
        <v>16</v>
      </c>
      <c r="AA43" s="107" t="s">
        <v>16</v>
      </c>
      <c r="AB43" s="131" t="s">
        <v>72</v>
      </c>
      <c r="AC43" s="131" t="s">
        <v>73</v>
      </c>
      <c r="AD43" s="130" t="s">
        <v>16</v>
      </c>
    </row>
    <row r="44" spans="1:30" ht="369.75" x14ac:dyDescent="0.2">
      <c r="A44" s="144" t="s">
        <v>8</v>
      </c>
      <c r="B44" s="144" t="s">
        <v>9</v>
      </c>
      <c r="C44" s="209"/>
      <c r="D44" s="209"/>
      <c r="E44" s="117" t="s">
        <v>21</v>
      </c>
      <c r="F44" s="2"/>
      <c r="G44" s="125" t="s">
        <v>74</v>
      </c>
      <c r="H44" s="133" t="s">
        <v>76</v>
      </c>
      <c r="I44" s="117" t="s">
        <v>75</v>
      </c>
      <c r="J44" s="125" t="s">
        <v>77</v>
      </c>
      <c r="K44" s="125">
        <v>1</v>
      </c>
      <c r="L44" s="125">
        <v>8</v>
      </c>
      <c r="M44" s="115" t="s">
        <v>29</v>
      </c>
      <c r="N44" s="127" t="s">
        <v>21</v>
      </c>
      <c r="O44" s="126" t="s">
        <v>16</v>
      </c>
      <c r="P44" s="126" t="s">
        <v>16</v>
      </c>
      <c r="Q44" s="126" t="s">
        <v>16</v>
      </c>
      <c r="R44" s="127">
        <v>2</v>
      </c>
      <c r="S44" s="127">
        <v>4</v>
      </c>
      <c r="T44" s="118">
        <v>8</v>
      </c>
      <c r="U44" s="127" t="s">
        <v>3</v>
      </c>
      <c r="V44" s="127">
        <v>25</v>
      </c>
      <c r="W44" s="128">
        <v>200</v>
      </c>
      <c r="X44" s="127" t="s">
        <v>42</v>
      </c>
      <c r="Y44" s="119" t="s">
        <v>43</v>
      </c>
      <c r="Z44" s="107" t="s">
        <v>16</v>
      </c>
      <c r="AA44" s="107" t="s">
        <v>16</v>
      </c>
      <c r="AB44" s="107" t="s">
        <v>16</v>
      </c>
      <c r="AC44" s="131" t="s">
        <v>78</v>
      </c>
      <c r="AD44" s="120"/>
    </row>
    <row r="45" spans="1:30" ht="235.5" x14ac:dyDescent="0.2">
      <c r="A45" s="144" t="s">
        <v>8</v>
      </c>
      <c r="B45" s="144" t="s">
        <v>9</v>
      </c>
      <c r="C45" s="209" t="s">
        <v>106</v>
      </c>
      <c r="D45" s="209" t="s">
        <v>107</v>
      </c>
      <c r="E45" s="117" t="s">
        <v>21</v>
      </c>
      <c r="F45" s="2"/>
      <c r="G45" s="125" t="s">
        <v>51</v>
      </c>
      <c r="H45" s="133" t="s">
        <v>69</v>
      </c>
      <c r="I45" s="117" t="s">
        <v>68</v>
      </c>
      <c r="J45" s="117" t="s">
        <v>59</v>
      </c>
      <c r="K45" s="125">
        <v>1</v>
      </c>
      <c r="L45" s="125">
        <v>8</v>
      </c>
      <c r="M45" s="127" t="s">
        <v>60</v>
      </c>
      <c r="N45" s="127" t="s">
        <v>21</v>
      </c>
      <c r="O45" s="124" t="s">
        <v>16</v>
      </c>
      <c r="P45" s="124" t="s">
        <v>70</v>
      </c>
      <c r="Q45" s="124" t="s">
        <v>71</v>
      </c>
      <c r="R45" s="127">
        <v>2</v>
      </c>
      <c r="S45" s="127">
        <v>3</v>
      </c>
      <c r="T45" s="127">
        <v>6</v>
      </c>
      <c r="U45" s="127" t="s">
        <v>3</v>
      </c>
      <c r="V45" s="127">
        <v>10</v>
      </c>
      <c r="W45" s="128">
        <v>60</v>
      </c>
      <c r="X45" s="127" t="s">
        <v>18</v>
      </c>
      <c r="Y45" s="127" t="s">
        <v>19</v>
      </c>
      <c r="Z45" s="107" t="s">
        <v>16</v>
      </c>
      <c r="AA45" s="107" t="s">
        <v>16</v>
      </c>
      <c r="AB45" s="131" t="s">
        <v>72</v>
      </c>
      <c r="AC45" s="131" t="s">
        <v>73</v>
      </c>
      <c r="AD45" s="107" t="s">
        <v>16</v>
      </c>
    </row>
    <row r="46" spans="1:30" ht="297.75" x14ac:dyDescent="0.2">
      <c r="A46" s="144" t="s">
        <v>8</v>
      </c>
      <c r="B46" s="144" t="s">
        <v>9</v>
      </c>
      <c r="C46" s="209"/>
      <c r="D46" s="209"/>
      <c r="E46" s="117" t="s">
        <v>21</v>
      </c>
      <c r="F46" s="2"/>
      <c r="G46" s="125" t="s">
        <v>38</v>
      </c>
      <c r="H46" s="133" t="s">
        <v>108</v>
      </c>
      <c r="I46" s="117" t="s">
        <v>39</v>
      </c>
      <c r="J46" s="117" t="s">
        <v>41</v>
      </c>
      <c r="K46" s="125"/>
      <c r="L46" s="125">
        <v>8</v>
      </c>
      <c r="M46" s="127" t="s">
        <v>44</v>
      </c>
      <c r="N46" s="127" t="s">
        <v>21</v>
      </c>
      <c r="O46" s="126" t="s">
        <v>16</v>
      </c>
      <c r="P46" s="126" t="s">
        <v>16</v>
      </c>
      <c r="Q46" s="126" t="s">
        <v>16</v>
      </c>
      <c r="R46" s="127">
        <v>2</v>
      </c>
      <c r="S46" s="127">
        <v>4</v>
      </c>
      <c r="T46" s="118">
        <v>8</v>
      </c>
      <c r="U46" s="127" t="s">
        <v>3</v>
      </c>
      <c r="V46" s="127">
        <v>25</v>
      </c>
      <c r="W46" s="128">
        <v>200</v>
      </c>
      <c r="X46" s="127" t="s">
        <v>42</v>
      </c>
      <c r="Y46" s="119" t="s">
        <v>43</v>
      </c>
      <c r="Z46" s="107" t="s">
        <v>16</v>
      </c>
      <c r="AA46" s="107" t="s">
        <v>16</v>
      </c>
      <c r="AB46" s="107"/>
      <c r="AC46" s="129" t="s">
        <v>46</v>
      </c>
      <c r="AD46" s="107"/>
    </row>
    <row r="47" spans="1:30" ht="128.25" x14ac:dyDescent="0.2">
      <c r="A47" s="144" t="s">
        <v>8</v>
      </c>
      <c r="B47" s="144" t="s">
        <v>9</v>
      </c>
      <c r="C47" s="209"/>
      <c r="D47" s="209"/>
      <c r="E47" s="117" t="s">
        <v>21</v>
      </c>
      <c r="F47" s="2"/>
      <c r="G47" s="125" t="s">
        <v>31</v>
      </c>
      <c r="H47" s="133" t="s">
        <v>103</v>
      </c>
      <c r="I47" s="117" t="s">
        <v>32</v>
      </c>
      <c r="J47" s="117" t="s">
        <v>34</v>
      </c>
      <c r="K47" s="125">
        <v>1</v>
      </c>
      <c r="L47" s="125">
        <v>8</v>
      </c>
      <c r="M47" s="127" t="s">
        <v>35</v>
      </c>
      <c r="N47" s="127" t="s">
        <v>21</v>
      </c>
      <c r="O47" s="126" t="s">
        <v>16</v>
      </c>
      <c r="P47" s="126" t="s">
        <v>16</v>
      </c>
      <c r="Q47" s="126" t="s">
        <v>16</v>
      </c>
      <c r="R47" s="127">
        <v>2</v>
      </c>
      <c r="S47" s="127">
        <v>3</v>
      </c>
      <c r="T47" s="127">
        <v>6</v>
      </c>
      <c r="U47" s="127" t="s">
        <v>3</v>
      </c>
      <c r="V47" s="127">
        <v>10</v>
      </c>
      <c r="W47" s="128">
        <v>60</v>
      </c>
      <c r="X47" s="127" t="s">
        <v>18</v>
      </c>
      <c r="Y47" s="127" t="s">
        <v>19</v>
      </c>
      <c r="Z47" s="107" t="s">
        <v>16</v>
      </c>
      <c r="AA47" s="107" t="s">
        <v>16</v>
      </c>
      <c r="AB47" s="107" t="s">
        <v>36</v>
      </c>
      <c r="AC47" s="107" t="s">
        <v>37</v>
      </c>
      <c r="AD47" s="120"/>
    </row>
    <row r="48" spans="1:30" ht="297.75" x14ac:dyDescent="0.2">
      <c r="A48" s="144" t="s">
        <v>8</v>
      </c>
      <c r="B48" s="144" t="s">
        <v>9</v>
      </c>
      <c r="C48" s="209"/>
      <c r="D48" s="209"/>
      <c r="E48" s="117" t="s">
        <v>21</v>
      </c>
      <c r="F48" s="2"/>
      <c r="G48" s="125" t="s">
        <v>51</v>
      </c>
      <c r="H48" s="132" t="s">
        <v>53</v>
      </c>
      <c r="I48" s="117" t="s">
        <v>52</v>
      </c>
      <c r="J48" s="117" t="s">
        <v>54</v>
      </c>
      <c r="K48" s="125">
        <v>1</v>
      </c>
      <c r="L48" s="125">
        <v>8</v>
      </c>
      <c r="M48" s="127" t="s">
        <v>55</v>
      </c>
      <c r="N48" s="127" t="s">
        <v>21</v>
      </c>
      <c r="O48" s="126" t="s">
        <v>16</v>
      </c>
      <c r="P48" s="126" t="s">
        <v>16</v>
      </c>
      <c r="Q48" s="126" t="s">
        <v>16</v>
      </c>
      <c r="R48" s="127">
        <v>2</v>
      </c>
      <c r="S48" s="127">
        <v>3</v>
      </c>
      <c r="T48" s="127">
        <v>6</v>
      </c>
      <c r="U48" s="127" t="s">
        <v>3</v>
      </c>
      <c r="V48" s="127">
        <v>25</v>
      </c>
      <c r="W48" s="128">
        <v>150</v>
      </c>
      <c r="X48" s="127" t="s">
        <v>42</v>
      </c>
      <c r="Y48" s="127" t="s">
        <v>43</v>
      </c>
      <c r="Z48" s="107" t="s">
        <v>16</v>
      </c>
      <c r="AA48" s="107" t="s">
        <v>16</v>
      </c>
      <c r="AB48" s="131" t="s">
        <v>16</v>
      </c>
      <c r="AC48" s="134" t="s">
        <v>56</v>
      </c>
      <c r="AD48" s="107" t="s">
        <v>16</v>
      </c>
    </row>
    <row r="49" spans="1:30" ht="369.75" x14ac:dyDescent="0.2">
      <c r="A49" s="144" t="s">
        <v>8</v>
      </c>
      <c r="B49" s="144" t="s">
        <v>9</v>
      </c>
      <c r="C49" s="209"/>
      <c r="D49" s="209"/>
      <c r="E49" s="117" t="s">
        <v>21</v>
      </c>
      <c r="F49" s="2"/>
      <c r="G49" s="125" t="s">
        <v>74</v>
      </c>
      <c r="H49" s="133" t="s">
        <v>76</v>
      </c>
      <c r="I49" s="117" t="s">
        <v>75</v>
      </c>
      <c r="J49" s="125" t="s">
        <v>77</v>
      </c>
      <c r="K49" s="125">
        <v>1</v>
      </c>
      <c r="L49" s="125">
        <v>8</v>
      </c>
      <c r="M49" s="115" t="s">
        <v>29</v>
      </c>
      <c r="N49" s="127" t="s">
        <v>21</v>
      </c>
      <c r="O49" s="126" t="s">
        <v>16</v>
      </c>
      <c r="P49" s="126" t="s">
        <v>16</v>
      </c>
      <c r="Q49" s="126" t="s">
        <v>16</v>
      </c>
      <c r="R49" s="127">
        <v>2</v>
      </c>
      <c r="S49" s="127">
        <v>4</v>
      </c>
      <c r="T49" s="118">
        <v>8</v>
      </c>
      <c r="U49" s="127" t="s">
        <v>3</v>
      </c>
      <c r="V49" s="127">
        <v>25</v>
      </c>
      <c r="W49" s="128">
        <v>200</v>
      </c>
      <c r="X49" s="127" t="s">
        <v>42</v>
      </c>
      <c r="Y49" s="119" t="s">
        <v>43</v>
      </c>
      <c r="Z49" s="107" t="s">
        <v>16</v>
      </c>
      <c r="AA49" s="107" t="s">
        <v>16</v>
      </c>
      <c r="AB49" s="107" t="s">
        <v>16</v>
      </c>
      <c r="AC49" s="131" t="s">
        <v>109</v>
      </c>
      <c r="AD49" s="130" t="s">
        <v>16</v>
      </c>
    </row>
    <row r="50" spans="1:30" ht="235.5" x14ac:dyDescent="0.2">
      <c r="A50" s="144" t="s">
        <v>8</v>
      </c>
      <c r="B50" s="144" t="s">
        <v>9</v>
      </c>
      <c r="C50" s="209" t="s">
        <v>110</v>
      </c>
      <c r="D50" s="209" t="s">
        <v>111</v>
      </c>
      <c r="E50" s="117" t="s">
        <v>21</v>
      </c>
      <c r="F50" s="2"/>
      <c r="G50" s="125" t="s">
        <v>51</v>
      </c>
      <c r="H50" s="133" t="s">
        <v>69</v>
      </c>
      <c r="I50" s="117" t="s">
        <v>68</v>
      </c>
      <c r="J50" s="117" t="s">
        <v>59</v>
      </c>
      <c r="K50" s="125">
        <v>1</v>
      </c>
      <c r="L50" s="125">
        <v>8</v>
      </c>
      <c r="M50" s="127" t="s">
        <v>60</v>
      </c>
      <c r="N50" s="127" t="s">
        <v>21</v>
      </c>
      <c r="O50" s="124" t="s">
        <v>16</v>
      </c>
      <c r="P50" s="124" t="s">
        <v>70</v>
      </c>
      <c r="Q50" s="124" t="s">
        <v>71</v>
      </c>
      <c r="R50" s="127">
        <v>2</v>
      </c>
      <c r="S50" s="127">
        <v>3</v>
      </c>
      <c r="T50" s="127">
        <v>6</v>
      </c>
      <c r="U50" s="127" t="s">
        <v>3</v>
      </c>
      <c r="V50" s="127">
        <v>10</v>
      </c>
      <c r="W50" s="128">
        <v>60</v>
      </c>
      <c r="X50" s="127" t="s">
        <v>18</v>
      </c>
      <c r="Y50" s="127" t="s">
        <v>19</v>
      </c>
      <c r="Z50" s="107" t="s">
        <v>16</v>
      </c>
      <c r="AA50" s="107" t="s">
        <v>16</v>
      </c>
      <c r="AB50" s="131" t="s">
        <v>72</v>
      </c>
      <c r="AC50" s="131" t="s">
        <v>73</v>
      </c>
      <c r="AD50" s="130"/>
    </row>
    <row r="51" spans="1:30" ht="128.25" x14ac:dyDescent="0.2">
      <c r="A51" s="144" t="s">
        <v>8</v>
      </c>
      <c r="B51" s="144" t="s">
        <v>9</v>
      </c>
      <c r="C51" s="209"/>
      <c r="D51" s="209"/>
      <c r="E51" s="117" t="s">
        <v>21</v>
      </c>
      <c r="F51" s="2"/>
      <c r="G51" s="125" t="s">
        <v>31</v>
      </c>
      <c r="H51" s="133" t="s">
        <v>103</v>
      </c>
      <c r="I51" s="117" t="s">
        <v>32</v>
      </c>
      <c r="J51" s="117" t="s">
        <v>34</v>
      </c>
      <c r="K51" s="125">
        <v>1</v>
      </c>
      <c r="L51" s="125">
        <v>8</v>
      </c>
      <c r="M51" s="127" t="s">
        <v>35</v>
      </c>
      <c r="N51" s="127" t="s">
        <v>21</v>
      </c>
      <c r="O51" s="126" t="s">
        <v>16</v>
      </c>
      <c r="P51" s="126" t="s">
        <v>16</v>
      </c>
      <c r="Q51" s="126" t="s">
        <v>16</v>
      </c>
      <c r="R51" s="127">
        <v>2</v>
      </c>
      <c r="S51" s="127">
        <v>3</v>
      </c>
      <c r="T51" s="127">
        <v>6</v>
      </c>
      <c r="U51" s="127" t="s">
        <v>3</v>
      </c>
      <c r="V51" s="127">
        <v>10</v>
      </c>
      <c r="W51" s="128">
        <v>60</v>
      </c>
      <c r="X51" s="127" t="s">
        <v>18</v>
      </c>
      <c r="Y51" s="127" t="s">
        <v>19</v>
      </c>
      <c r="Z51" s="107" t="s">
        <v>16</v>
      </c>
      <c r="AA51" s="107" t="s">
        <v>16</v>
      </c>
      <c r="AB51" s="107" t="s">
        <v>36</v>
      </c>
      <c r="AC51" s="107" t="s">
        <v>37</v>
      </c>
      <c r="AD51" s="130"/>
    </row>
    <row r="52" spans="1:30" ht="297.75" x14ac:dyDescent="0.2">
      <c r="A52" s="144" t="s">
        <v>8</v>
      </c>
      <c r="B52" s="144" t="s">
        <v>9</v>
      </c>
      <c r="C52" s="209"/>
      <c r="D52" s="209"/>
      <c r="E52" s="117" t="s">
        <v>21</v>
      </c>
      <c r="F52" s="2"/>
      <c r="G52" s="125" t="s">
        <v>51</v>
      </c>
      <c r="H52" s="132" t="s">
        <v>53</v>
      </c>
      <c r="I52" s="117" t="s">
        <v>52</v>
      </c>
      <c r="J52" s="117" t="s">
        <v>54</v>
      </c>
      <c r="K52" s="125">
        <v>1</v>
      </c>
      <c r="L52" s="125">
        <v>8</v>
      </c>
      <c r="M52" s="127" t="s">
        <v>55</v>
      </c>
      <c r="N52" s="127" t="s">
        <v>21</v>
      </c>
      <c r="O52" s="126" t="s">
        <v>16</v>
      </c>
      <c r="P52" s="126" t="s">
        <v>16</v>
      </c>
      <c r="Q52" s="126" t="s">
        <v>16</v>
      </c>
      <c r="R52" s="127">
        <v>2</v>
      </c>
      <c r="S52" s="127">
        <v>3</v>
      </c>
      <c r="T52" s="127">
        <v>6</v>
      </c>
      <c r="U52" s="127" t="s">
        <v>3</v>
      </c>
      <c r="V52" s="127">
        <v>25</v>
      </c>
      <c r="W52" s="128">
        <v>150</v>
      </c>
      <c r="X52" s="127" t="s">
        <v>42</v>
      </c>
      <c r="Y52" s="127" t="s">
        <v>43</v>
      </c>
      <c r="Z52" s="107" t="s">
        <v>16</v>
      </c>
      <c r="AA52" s="107" t="s">
        <v>16</v>
      </c>
      <c r="AB52" s="131" t="s">
        <v>16</v>
      </c>
      <c r="AC52" s="134" t="s">
        <v>56</v>
      </c>
      <c r="AD52" s="130"/>
    </row>
    <row r="53" spans="1:30" ht="140.25" x14ac:dyDescent="0.2">
      <c r="A53" s="144" t="s">
        <v>8</v>
      </c>
      <c r="B53" s="144" t="s">
        <v>9</v>
      </c>
      <c r="C53" s="209"/>
      <c r="D53" s="209"/>
      <c r="E53" s="117" t="s">
        <v>21</v>
      </c>
      <c r="F53" s="2"/>
      <c r="G53" s="125" t="s">
        <v>112</v>
      </c>
      <c r="H53" s="133" t="s">
        <v>114</v>
      </c>
      <c r="I53" s="117" t="s">
        <v>113</v>
      </c>
      <c r="J53" s="117" t="s">
        <v>27</v>
      </c>
      <c r="K53" s="125">
        <v>1</v>
      </c>
      <c r="L53" s="125">
        <v>8</v>
      </c>
      <c r="M53" s="127" t="s">
        <v>117</v>
      </c>
      <c r="N53" s="127" t="s">
        <v>21</v>
      </c>
      <c r="O53" s="135" t="s">
        <v>16</v>
      </c>
      <c r="P53" s="135" t="s">
        <v>16</v>
      </c>
      <c r="Q53" s="135" t="s">
        <v>16</v>
      </c>
      <c r="R53" s="127">
        <v>2</v>
      </c>
      <c r="S53" s="127">
        <v>1</v>
      </c>
      <c r="T53" s="127">
        <v>2</v>
      </c>
      <c r="U53" s="127" t="s">
        <v>28</v>
      </c>
      <c r="V53" s="127">
        <v>10</v>
      </c>
      <c r="W53" s="128">
        <v>20</v>
      </c>
      <c r="X53" s="127" t="s">
        <v>115</v>
      </c>
      <c r="Y53" s="127" t="s">
        <v>116</v>
      </c>
      <c r="Z53" s="107" t="s">
        <v>16</v>
      </c>
      <c r="AA53" s="107" t="s">
        <v>16</v>
      </c>
      <c r="AB53" s="131" t="s">
        <v>16</v>
      </c>
      <c r="AC53" s="135" t="s">
        <v>118</v>
      </c>
      <c r="AD53" s="130"/>
    </row>
    <row r="54" spans="1:30" ht="297.75" x14ac:dyDescent="0.2">
      <c r="A54" s="144" t="s">
        <v>8</v>
      </c>
      <c r="B54" s="144" t="s">
        <v>9</v>
      </c>
      <c r="C54" s="209" t="s">
        <v>119</v>
      </c>
      <c r="D54" s="209" t="s">
        <v>120</v>
      </c>
      <c r="E54" s="117" t="s">
        <v>21</v>
      </c>
      <c r="F54" s="2"/>
      <c r="G54" s="125" t="s">
        <v>47</v>
      </c>
      <c r="H54" s="123" t="s">
        <v>122</v>
      </c>
      <c r="I54" s="117" t="s">
        <v>121</v>
      </c>
      <c r="J54" s="117" t="s">
        <v>34</v>
      </c>
      <c r="K54" s="125">
        <v>1</v>
      </c>
      <c r="L54" s="125">
        <v>8</v>
      </c>
      <c r="M54" s="127" t="s">
        <v>44</v>
      </c>
      <c r="N54" s="127" t="s">
        <v>21</v>
      </c>
      <c r="O54" s="124" t="s">
        <v>16</v>
      </c>
      <c r="P54" s="124" t="s">
        <v>16</v>
      </c>
      <c r="Q54" s="124" t="s">
        <v>123</v>
      </c>
      <c r="R54" s="127">
        <v>2</v>
      </c>
      <c r="S54" s="127">
        <v>4</v>
      </c>
      <c r="T54" s="127">
        <v>8</v>
      </c>
      <c r="U54" s="127" t="s">
        <v>3</v>
      </c>
      <c r="V54" s="127">
        <v>10</v>
      </c>
      <c r="W54" s="128">
        <v>80</v>
      </c>
      <c r="X54" s="127" t="s">
        <v>18</v>
      </c>
      <c r="Y54" s="127" t="s">
        <v>19</v>
      </c>
      <c r="Z54" s="107" t="s">
        <v>16</v>
      </c>
      <c r="AA54" s="107" t="s">
        <v>16</v>
      </c>
      <c r="AB54" s="131" t="s">
        <v>124</v>
      </c>
      <c r="AC54" s="130" t="s">
        <v>125</v>
      </c>
      <c r="AD54" s="130" t="s">
        <v>16</v>
      </c>
    </row>
    <row r="55" spans="1:30" ht="297.75" x14ac:dyDescent="0.2">
      <c r="A55" s="144" t="s">
        <v>8</v>
      </c>
      <c r="B55" s="144" t="s">
        <v>9</v>
      </c>
      <c r="C55" s="209"/>
      <c r="D55" s="209"/>
      <c r="E55" s="117" t="s">
        <v>21</v>
      </c>
      <c r="F55" s="2"/>
      <c r="G55" s="125" t="s">
        <v>38</v>
      </c>
      <c r="H55" s="133" t="s">
        <v>126</v>
      </c>
      <c r="I55" s="117" t="s">
        <v>39</v>
      </c>
      <c r="J55" s="117" t="s">
        <v>41</v>
      </c>
      <c r="K55" s="125">
        <v>1</v>
      </c>
      <c r="L55" s="125">
        <v>8</v>
      </c>
      <c r="M55" s="127" t="s">
        <v>44</v>
      </c>
      <c r="N55" s="127" t="s">
        <v>21</v>
      </c>
      <c r="O55" s="126" t="s">
        <v>16</v>
      </c>
      <c r="P55" s="126" t="s">
        <v>16</v>
      </c>
      <c r="Q55" s="126" t="s">
        <v>17</v>
      </c>
      <c r="R55" s="127">
        <v>2</v>
      </c>
      <c r="S55" s="127">
        <v>4</v>
      </c>
      <c r="T55" s="118">
        <v>8</v>
      </c>
      <c r="U55" s="127" t="s">
        <v>3</v>
      </c>
      <c r="V55" s="127">
        <v>25</v>
      </c>
      <c r="W55" s="128">
        <v>200</v>
      </c>
      <c r="X55" s="127" t="s">
        <v>42</v>
      </c>
      <c r="Y55" s="119" t="s">
        <v>43</v>
      </c>
      <c r="Z55" s="107" t="s">
        <v>16</v>
      </c>
      <c r="AA55" s="107" t="s">
        <v>16</v>
      </c>
      <c r="AB55" s="107" t="s">
        <v>45</v>
      </c>
      <c r="AC55" s="129" t="s">
        <v>46</v>
      </c>
      <c r="AD55" s="120" t="s">
        <v>127</v>
      </c>
    </row>
    <row r="56" spans="1:30" ht="170.25" x14ac:dyDescent="0.2">
      <c r="A56" s="144" t="s">
        <v>8</v>
      </c>
      <c r="B56" s="144" t="s">
        <v>9</v>
      </c>
      <c r="C56" s="209"/>
      <c r="D56" s="209"/>
      <c r="E56" s="117" t="s">
        <v>21</v>
      </c>
      <c r="F56" s="2"/>
      <c r="G56" s="125" t="s">
        <v>31</v>
      </c>
      <c r="H56" s="133" t="s">
        <v>128</v>
      </c>
      <c r="I56" s="117" t="s">
        <v>32</v>
      </c>
      <c r="J56" s="117" t="s">
        <v>34</v>
      </c>
      <c r="K56" s="125">
        <v>1</v>
      </c>
      <c r="L56" s="125">
        <v>8</v>
      </c>
      <c r="M56" s="127" t="s">
        <v>35</v>
      </c>
      <c r="N56" s="127" t="s">
        <v>21</v>
      </c>
      <c r="O56" s="126" t="s">
        <v>16</v>
      </c>
      <c r="P56" s="126" t="s">
        <v>16</v>
      </c>
      <c r="Q56" s="126" t="s">
        <v>17</v>
      </c>
      <c r="R56" s="127">
        <v>2</v>
      </c>
      <c r="S56" s="127">
        <v>3</v>
      </c>
      <c r="T56" s="127">
        <v>6</v>
      </c>
      <c r="U56" s="127" t="s">
        <v>3</v>
      </c>
      <c r="V56" s="127">
        <v>10</v>
      </c>
      <c r="W56" s="128">
        <v>60</v>
      </c>
      <c r="X56" s="127" t="s">
        <v>18</v>
      </c>
      <c r="Y56" s="127" t="s">
        <v>19</v>
      </c>
      <c r="Z56" s="107" t="s">
        <v>16</v>
      </c>
      <c r="AA56" s="107" t="s">
        <v>16</v>
      </c>
      <c r="AB56" s="107" t="s">
        <v>129</v>
      </c>
      <c r="AC56" s="107" t="s">
        <v>130</v>
      </c>
      <c r="AD56" s="120"/>
    </row>
    <row r="57" spans="1:30" ht="157.5" x14ac:dyDescent="0.2">
      <c r="A57" s="144" t="s">
        <v>8</v>
      </c>
      <c r="B57" s="144" t="s">
        <v>9</v>
      </c>
      <c r="C57" s="209"/>
      <c r="D57" s="209"/>
      <c r="E57" s="117" t="s">
        <v>21</v>
      </c>
      <c r="F57" s="2"/>
      <c r="G57" s="125" t="s">
        <v>51</v>
      </c>
      <c r="H57" s="133" t="s">
        <v>131</v>
      </c>
      <c r="I57" s="117" t="s">
        <v>57</v>
      </c>
      <c r="J57" s="117" t="s">
        <v>59</v>
      </c>
      <c r="K57" s="125">
        <v>1</v>
      </c>
      <c r="L57" s="125">
        <v>8</v>
      </c>
      <c r="M57" s="127" t="s">
        <v>60</v>
      </c>
      <c r="N57" s="127" t="s">
        <v>21</v>
      </c>
      <c r="O57" s="124" t="s">
        <v>16</v>
      </c>
      <c r="P57" s="124" t="s">
        <v>16</v>
      </c>
      <c r="Q57" s="124" t="s">
        <v>17</v>
      </c>
      <c r="R57" s="127">
        <v>2</v>
      </c>
      <c r="S57" s="127">
        <v>3</v>
      </c>
      <c r="T57" s="127">
        <v>6</v>
      </c>
      <c r="U57" s="127" t="s">
        <v>3</v>
      </c>
      <c r="V57" s="127">
        <v>10</v>
      </c>
      <c r="W57" s="128">
        <v>60</v>
      </c>
      <c r="X57" s="127" t="s">
        <v>18</v>
      </c>
      <c r="Y57" s="127" t="s">
        <v>19</v>
      </c>
      <c r="Z57" s="107" t="s">
        <v>16</v>
      </c>
      <c r="AA57" s="107" t="s">
        <v>16</v>
      </c>
      <c r="AB57" s="131" t="s">
        <v>61</v>
      </c>
      <c r="AC57" s="131" t="s">
        <v>132</v>
      </c>
      <c r="AD57" s="130" t="s">
        <v>16</v>
      </c>
    </row>
    <row r="58" spans="1:30" ht="153" x14ac:dyDescent="0.2">
      <c r="A58" s="144" t="s">
        <v>8</v>
      </c>
      <c r="B58" s="144" t="s">
        <v>9</v>
      </c>
      <c r="C58" s="209"/>
      <c r="D58" s="209"/>
      <c r="E58" s="117" t="s">
        <v>21</v>
      </c>
      <c r="F58" s="2"/>
      <c r="G58" s="125" t="s">
        <v>51</v>
      </c>
      <c r="H58" s="133" t="s">
        <v>64</v>
      </c>
      <c r="I58" s="117" t="s">
        <v>63</v>
      </c>
      <c r="J58" s="117" t="s">
        <v>54</v>
      </c>
      <c r="K58" s="125">
        <v>1</v>
      </c>
      <c r="L58" s="125">
        <v>8</v>
      </c>
      <c r="M58" s="127" t="s">
        <v>66</v>
      </c>
      <c r="N58" s="127" t="s">
        <v>21</v>
      </c>
      <c r="O58" s="124" t="s">
        <v>65</v>
      </c>
      <c r="P58" s="124" t="s">
        <v>16</v>
      </c>
      <c r="Q58" s="124" t="s">
        <v>17</v>
      </c>
      <c r="R58" s="127">
        <v>2</v>
      </c>
      <c r="S58" s="127">
        <v>2</v>
      </c>
      <c r="T58" s="127">
        <v>4</v>
      </c>
      <c r="U58" s="127" t="s">
        <v>28</v>
      </c>
      <c r="V58" s="127">
        <v>10</v>
      </c>
      <c r="W58" s="128">
        <v>40</v>
      </c>
      <c r="X58" s="127" t="s">
        <v>18</v>
      </c>
      <c r="Y58" s="127" t="s">
        <v>19</v>
      </c>
      <c r="Z58" s="107" t="s">
        <v>16</v>
      </c>
      <c r="AA58" s="107" t="s">
        <v>16</v>
      </c>
      <c r="AB58" s="131" t="s">
        <v>65</v>
      </c>
      <c r="AC58" s="131" t="s">
        <v>67</v>
      </c>
      <c r="AD58" s="130" t="s">
        <v>133</v>
      </c>
    </row>
    <row r="59" spans="1:30" ht="235.5" x14ac:dyDescent="0.2">
      <c r="A59" s="144" t="s">
        <v>8</v>
      </c>
      <c r="B59" s="144" t="s">
        <v>9</v>
      </c>
      <c r="C59" s="209"/>
      <c r="D59" s="209"/>
      <c r="E59" s="117" t="s">
        <v>21</v>
      </c>
      <c r="F59" s="2"/>
      <c r="G59" s="125" t="s">
        <v>51</v>
      </c>
      <c r="H59" s="133" t="s">
        <v>69</v>
      </c>
      <c r="I59" s="117" t="s">
        <v>68</v>
      </c>
      <c r="J59" s="117" t="s">
        <v>59</v>
      </c>
      <c r="K59" s="125">
        <v>1</v>
      </c>
      <c r="L59" s="125">
        <v>8</v>
      </c>
      <c r="M59" s="127" t="s">
        <v>60</v>
      </c>
      <c r="N59" s="127" t="s">
        <v>21</v>
      </c>
      <c r="O59" s="124" t="s">
        <v>16</v>
      </c>
      <c r="P59" s="124" t="s">
        <v>70</v>
      </c>
      <c r="Q59" s="124" t="s">
        <v>71</v>
      </c>
      <c r="R59" s="127">
        <v>2</v>
      </c>
      <c r="S59" s="127">
        <v>3</v>
      </c>
      <c r="T59" s="127">
        <v>6</v>
      </c>
      <c r="U59" s="127" t="s">
        <v>3</v>
      </c>
      <c r="V59" s="127">
        <v>10</v>
      </c>
      <c r="W59" s="128">
        <v>60</v>
      </c>
      <c r="X59" s="127" t="s">
        <v>18</v>
      </c>
      <c r="Y59" s="127" t="s">
        <v>19</v>
      </c>
      <c r="Z59" s="107" t="s">
        <v>16</v>
      </c>
      <c r="AA59" s="107" t="s">
        <v>16</v>
      </c>
      <c r="AB59" s="131" t="s">
        <v>134</v>
      </c>
      <c r="AC59" s="131" t="s">
        <v>73</v>
      </c>
      <c r="AD59" s="130"/>
    </row>
    <row r="60" spans="1:30" ht="297.75" x14ac:dyDescent="0.2">
      <c r="A60" s="144" t="s">
        <v>8</v>
      </c>
      <c r="B60" s="144" t="s">
        <v>9</v>
      </c>
      <c r="C60" s="209"/>
      <c r="D60" s="209"/>
      <c r="E60" s="117" t="s">
        <v>21</v>
      </c>
      <c r="F60" s="2"/>
      <c r="G60" s="117" t="s">
        <v>135</v>
      </c>
      <c r="H60" s="133" t="s">
        <v>137</v>
      </c>
      <c r="I60" s="117" t="s">
        <v>136</v>
      </c>
      <c r="J60" s="117" t="s">
        <v>34</v>
      </c>
      <c r="K60" s="125">
        <v>1</v>
      </c>
      <c r="L60" s="125">
        <v>8</v>
      </c>
      <c r="M60" s="127" t="s">
        <v>60</v>
      </c>
      <c r="N60" s="127" t="s">
        <v>21</v>
      </c>
      <c r="O60" s="125" t="s">
        <v>16</v>
      </c>
      <c r="P60" s="125" t="s">
        <v>16</v>
      </c>
      <c r="Q60" s="126" t="s">
        <v>138</v>
      </c>
      <c r="R60" s="127">
        <v>2</v>
      </c>
      <c r="S60" s="127">
        <v>3</v>
      </c>
      <c r="T60" s="118">
        <v>6</v>
      </c>
      <c r="U60" s="127" t="s">
        <v>3</v>
      </c>
      <c r="V60" s="127">
        <v>25</v>
      </c>
      <c r="W60" s="128">
        <v>150</v>
      </c>
      <c r="X60" s="127" t="s">
        <v>42</v>
      </c>
      <c r="Y60" s="119" t="s">
        <v>43</v>
      </c>
      <c r="Z60" s="107" t="s">
        <v>16</v>
      </c>
      <c r="AA60" s="107" t="s">
        <v>16</v>
      </c>
      <c r="AB60" s="121" t="s">
        <v>139</v>
      </c>
      <c r="AC60" s="122" t="s">
        <v>140</v>
      </c>
      <c r="AD60" s="130"/>
    </row>
    <row r="61" spans="1:30" ht="14.25" customHeight="1" x14ac:dyDescent="0.2">
      <c r="A61" s="205" t="s">
        <v>141</v>
      </c>
      <c r="B61" s="144" t="s">
        <v>9</v>
      </c>
      <c r="C61" s="211" t="s">
        <v>142</v>
      </c>
      <c r="D61" s="209" t="s">
        <v>143</v>
      </c>
      <c r="E61" s="117" t="s">
        <v>21</v>
      </c>
      <c r="F61" s="2"/>
      <c r="G61" s="125" t="s">
        <v>38</v>
      </c>
      <c r="H61" s="133" t="s">
        <v>144</v>
      </c>
      <c r="I61" s="117" t="s">
        <v>39</v>
      </c>
      <c r="J61" s="117" t="s">
        <v>41</v>
      </c>
      <c r="K61" s="212">
        <v>3</v>
      </c>
      <c r="L61" s="117">
        <v>12</v>
      </c>
      <c r="M61" s="127" t="s">
        <v>44</v>
      </c>
      <c r="N61" s="127" t="s">
        <v>21</v>
      </c>
      <c r="O61" s="126" t="s">
        <v>16</v>
      </c>
      <c r="P61" s="126" t="s">
        <v>16</v>
      </c>
      <c r="Q61" s="126" t="s">
        <v>17</v>
      </c>
      <c r="R61" s="127">
        <v>2</v>
      </c>
      <c r="S61" s="127">
        <v>4</v>
      </c>
      <c r="T61" s="127">
        <v>8</v>
      </c>
      <c r="U61" s="127" t="s">
        <v>3</v>
      </c>
      <c r="V61" s="127">
        <v>25</v>
      </c>
      <c r="W61" s="128">
        <v>200</v>
      </c>
      <c r="X61" s="127" t="s">
        <v>42</v>
      </c>
      <c r="Y61" s="127" t="s">
        <v>43</v>
      </c>
      <c r="Z61" s="107" t="s">
        <v>16</v>
      </c>
      <c r="AA61" s="107" t="s">
        <v>16</v>
      </c>
      <c r="AB61" s="131" t="s">
        <v>145</v>
      </c>
      <c r="AC61" s="129" t="s">
        <v>46</v>
      </c>
      <c r="AD61" s="130" t="s">
        <v>16</v>
      </c>
    </row>
    <row r="62" spans="1:30" ht="293.25" x14ac:dyDescent="0.2">
      <c r="A62" s="205"/>
      <c r="B62" s="144" t="s">
        <v>9</v>
      </c>
      <c r="C62" s="211"/>
      <c r="D62" s="209"/>
      <c r="E62" s="117" t="s">
        <v>21</v>
      </c>
      <c r="F62" s="2"/>
      <c r="G62" s="125" t="s">
        <v>47</v>
      </c>
      <c r="H62" s="133" t="s">
        <v>49</v>
      </c>
      <c r="I62" s="117" t="s">
        <v>48</v>
      </c>
      <c r="J62" s="117" t="s">
        <v>41</v>
      </c>
      <c r="K62" s="212">
        <v>3</v>
      </c>
      <c r="L62" s="117">
        <v>12</v>
      </c>
      <c r="M62" s="127" t="s">
        <v>44</v>
      </c>
      <c r="N62" s="127" t="s">
        <v>21</v>
      </c>
      <c r="O62" s="126" t="s">
        <v>16</v>
      </c>
      <c r="P62" s="126" t="s">
        <v>16</v>
      </c>
      <c r="Q62" s="126" t="s">
        <v>17</v>
      </c>
      <c r="R62" s="127">
        <v>2</v>
      </c>
      <c r="S62" s="127">
        <v>3</v>
      </c>
      <c r="T62" s="118">
        <v>6</v>
      </c>
      <c r="U62" s="127" t="s">
        <v>3</v>
      </c>
      <c r="V62" s="127">
        <v>25</v>
      </c>
      <c r="W62" s="128">
        <v>150</v>
      </c>
      <c r="X62" s="127" t="s">
        <v>42</v>
      </c>
      <c r="Y62" s="119" t="s">
        <v>43</v>
      </c>
      <c r="Z62" s="107" t="s">
        <v>16</v>
      </c>
      <c r="AA62" s="107" t="s">
        <v>16</v>
      </c>
      <c r="AB62" s="114" t="s">
        <v>16</v>
      </c>
      <c r="AC62" s="116" t="s">
        <v>46</v>
      </c>
      <c r="AD62" s="130"/>
    </row>
    <row r="63" spans="1:30" ht="140.25" x14ac:dyDescent="0.2">
      <c r="A63" s="205"/>
      <c r="B63" s="144" t="s">
        <v>9</v>
      </c>
      <c r="C63" s="211"/>
      <c r="D63" s="209"/>
      <c r="E63" s="117" t="s">
        <v>21</v>
      </c>
      <c r="F63" s="2"/>
      <c r="G63" s="125" t="s">
        <v>112</v>
      </c>
      <c r="H63" s="132" t="s">
        <v>114</v>
      </c>
      <c r="I63" s="117" t="s">
        <v>113</v>
      </c>
      <c r="J63" s="117" t="s">
        <v>27</v>
      </c>
      <c r="K63" s="212">
        <v>3</v>
      </c>
      <c r="L63" s="117">
        <v>12</v>
      </c>
      <c r="M63" s="127" t="s">
        <v>117</v>
      </c>
      <c r="N63" s="127" t="s">
        <v>21</v>
      </c>
      <c r="O63" s="135" t="s">
        <v>16</v>
      </c>
      <c r="P63" s="135" t="s">
        <v>146</v>
      </c>
      <c r="Q63" s="135" t="s">
        <v>17</v>
      </c>
      <c r="R63" s="127">
        <v>2</v>
      </c>
      <c r="S63" s="127">
        <v>1</v>
      </c>
      <c r="T63" s="127">
        <v>2</v>
      </c>
      <c r="U63" s="127" t="s">
        <v>28</v>
      </c>
      <c r="V63" s="127">
        <v>10</v>
      </c>
      <c r="W63" s="128">
        <v>20</v>
      </c>
      <c r="X63" s="127" t="s">
        <v>115</v>
      </c>
      <c r="Y63" s="127" t="s">
        <v>116</v>
      </c>
      <c r="Z63" s="107" t="s">
        <v>16</v>
      </c>
      <c r="AA63" s="107" t="s">
        <v>16</v>
      </c>
      <c r="AB63" s="131" t="s">
        <v>147</v>
      </c>
      <c r="AC63" s="135" t="s">
        <v>148</v>
      </c>
      <c r="AD63" s="130"/>
    </row>
    <row r="64" spans="1:30" ht="76.5" x14ac:dyDescent="0.2">
      <c r="A64" s="205"/>
      <c r="B64" s="144" t="s">
        <v>9</v>
      </c>
      <c r="C64" s="211"/>
      <c r="D64" s="209"/>
      <c r="E64" s="117" t="s">
        <v>21</v>
      </c>
      <c r="F64" s="2"/>
      <c r="G64" s="125" t="s">
        <v>98</v>
      </c>
      <c r="H64" s="117" t="s">
        <v>100</v>
      </c>
      <c r="I64" s="125" t="s">
        <v>99</v>
      </c>
      <c r="J64" s="117" t="s">
        <v>27</v>
      </c>
      <c r="K64" s="212">
        <v>3</v>
      </c>
      <c r="L64" s="117">
        <v>12</v>
      </c>
      <c r="M64" s="115" t="s">
        <v>20</v>
      </c>
      <c r="N64" s="127" t="s">
        <v>21</v>
      </c>
      <c r="O64" s="126" t="s">
        <v>16</v>
      </c>
      <c r="P64" s="126" t="s">
        <v>16</v>
      </c>
      <c r="Q64" s="126" t="s">
        <v>17</v>
      </c>
      <c r="R64" s="127">
        <v>2</v>
      </c>
      <c r="S64" s="127">
        <v>2</v>
      </c>
      <c r="T64" s="127">
        <v>4</v>
      </c>
      <c r="U64" s="127" t="s">
        <v>28</v>
      </c>
      <c r="V64" s="127">
        <v>10</v>
      </c>
      <c r="W64" s="128">
        <v>40</v>
      </c>
      <c r="X64" s="127" t="s">
        <v>18</v>
      </c>
      <c r="Y64" s="127" t="s">
        <v>19</v>
      </c>
      <c r="Z64" s="107" t="s">
        <v>101</v>
      </c>
      <c r="AA64" s="107" t="s">
        <v>16</v>
      </c>
      <c r="AB64" s="107" t="s">
        <v>16</v>
      </c>
      <c r="AC64" s="129" t="s">
        <v>149</v>
      </c>
      <c r="AD64" s="130"/>
    </row>
    <row r="65" spans="1:30" ht="229.5" x14ac:dyDescent="0.2">
      <c r="A65" s="205"/>
      <c r="B65" s="144" t="s">
        <v>9</v>
      </c>
      <c r="C65" s="211"/>
      <c r="D65" s="209"/>
      <c r="E65" s="117" t="s">
        <v>21</v>
      </c>
      <c r="F65" s="2"/>
      <c r="G65" s="125" t="s">
        <v>24</v>
      </c>
      <c r="H65" s="117" t="s">
        <v>26</v>
      </c>
      <c r="I65" s="125" t="s">
        <v>25</v>
      </c>
      <c r="J65" s="117" t="s">
        <v>27</v>
      </c>
      <c r="K65" s="212">
        <v>3</v>
      </c>
      <c r="L65" s="117">
        <v>12</v>
      </c>
      <c r="M65" s="115" t="s">
        <v>29</v>
      </c>
      <c r="N65" s="127" t="s">
        <v>21</v>
      </c>
      <c r="O65" s="126" t="s">
        <v>16</v>
      </c>
      <c r="P65" s="126" t="s">
        <v>16</v>
      </c>
      <c r="Q65" s="126" t="s">
        <v>17</v>
      </c>
      <c r="R65" s="127">
        <v>2</v>
      </c>
      <c r="S65" s="127">
        <v>2</v>
      </c>
      <c r="T65" s="127">
        <v>4</v>
      </c>
      <c r="U65" s="127" t="s">
        <v>28</v>
      </c>
      <c r="V65" s="127">
        <v>10</v>
      </c>
      <c r="W65" s="128">
        <v>40</v>
      </c>
      <c r="X65" s="127" t="s">
        <v>18</v>
      </c>
      <c r="Y65" s="127" t="s">
        <v>19</v>
      </c>
      <c r="Z65" s="107" t="s">
        <v>16</v>
      </c>
      <c r="AA65" s="107" t="s">
        <v>16</v>
      </c>
      <c r="AB65" s="107" t="s">
        <v>16</v>
      </c>
      <c r="AC65" s="107" t="s">
        <v>30</v>
      </c>
      <c r="AD65" s="130"/>
    </row>
    <row r="66" spans="1:30" ht="153" x14ac:dyDescent="0.2">
      <c r="A66" s="205"/>
      <c r="B66" s="144" t="s">
        <v>9</v>
      </c>
      <c r="C66" s="211"/>
      <c r="D66" s="209"/>
      <c r="E66" s="117" t="s">
        <v>21</v>
      </c>
      <c r="F66" s="2"/>
      <c r="G66" s="125" t="s">
        <v>51</v>
      </c>
      <c r="H66" s="133" t="s">
        <v>58</v>
      </c>
      <c r="I66" s="117" t="s">
        <v>57</v>
      </c>
      <c r="J66" s="117" t="s">
        <v>59</v>
      </c>
      <c r="K66" s="212">
        <v>3</v>
      </c>
      <c r="L66" s="117">
        <v>12</v>
      </c>
      <c r="M66" s="127" t="s">
        <v>60</v>
      </c>
      <c r="N66" s="127" t="s">
        <v>21</v>
      </c>
      <c r="O66" s="124" t="s">
        <v>16</v>
      </c>
      <c r="P66" s="124" t="s">
        <v>16</v>
      </c>
      <c r="Q66" s="124" t="s">
        <v>17</v>
      </c>
      <c r="R66" s="127">
        <v>2</v>
      </c>
      <c r="S66" s="127">
        <v>3</v>
      </c>
      <c r="T66" s="127">
        <v>6</v>
      </c>
      <c r="U66" s="127" t="s">
        <v>3</v>
      </c>
      <c r="V66" s="127">
        <v>10</v>
      </c>
      <c r="W66" s="128">
        <v>60</v>
      </c>
      <c r="X66" s="127" t="s">
        <v>18</v>
      </c>
      <c r="Y66" s="127" t="s">
        <v>19</v>
      </c>
      <c r="Z66" s="107" t="s">
        <v>16</v>
      </c>
      <c r="AA66" s="107" t="s">
        <v>16</v>
      </c>
      <c r="AB66" s="131" t="s">
        <v>61</v>
      </c>
      <c r="AC66" s="131" t="s">
        <v>62</v>
      </c>
      <c r="AD66" s="130"/>
    </row>
    <row r="67" spans="1:30" ht="153" x14ac:dyDescent="0.2">
      <c r="A67" s="205"/>
      <c r="B67" s="144" t="s">
        <v>9</v>
      </c>
      <c r="C67" s="211"/>
      <c r="D67" s="209"/>
      <c r="E67" s="117" t="s">
        <v>21</v>
      </c>
      <c r="F67" s="2"/>
      <c r="G67" s="125" t="s">
        <v>51</v>
      </c>
      <c r="H67" s="133" t="s">
        <v>64</v>
      </c>
      <c r="I67" s="117" t="s">
        <v>63</v>
      </c>
      <c r="J67" s="117" t="s">
        <v>54</v>
      </c>
      <c r="K67" s="212">
        <v>3</v>
      </c>
      <c r="L67" s="117">
        <v>12</v>
      </c>
      <c r="M67" s="127" t="s">
        <v>66</v>
      </c>
      <c r="N67" s="127" t="s">
        <v>21</v>
      </c>
      <c r="O67" s="124" t="s">
        <v>65</v>
      </c>
      <c r="P67" s="124" t="s">
        <v>16</v>
      </c>
      <c r="Q67" s="124" t="s">
        <v>17</v>
      </c>
      <c r="R67" s="127">
        <v>2</v>
      </c>
      <c r="S67" s="127">
        <v>2</v>
      </c>
      <c r="T67" s="127">
        <v>4</v>
      </c>
      <c r="U67" s="127" t="s">
        <v>28</v>
      </c>
      <c r="V67" s="127">
        <v>10</v>
      </c>
      <c r="W67" s="128">
        <v>40</v>
      </c>
      <c r="X67" s="127" t="s">
        <v>18</v>
      </c>
      <c r="Y67" s="127" t="s">
        <v>19</v>
      </c>
      <c r="Z67" s="107" t="s">
        <v>16</v>
      </c>
      <c r="AA67" s="107" t="s">
        <v>16</v>
      </c>
      <c r="AB67" s="131" t="s">
        <v>65</v>
      </c>
      <c r="AC67" s="131" t="s">
        <v>67</v>
      </c>
      <c r="AD67" s="130" t="s">
        <v>16</v>
      </c>
    </row>
    <row r="68" spans="1:30" ht="178.5" x14ac:dyDescent="0.2">
      <c r="A68" s="205"/>
      <c r="B68" s="144" t="s">
        <v>9</v>
      </c>
      <c r="C68" s="211"/>
      <c r="D68" s="209"/>
      <c r="E68" s="117" t="s">
        <v>21</v>
      </c>
      <c r="F68" s="2"/>
      <c r="G68" s="125" t="s">
        <v>51</v>
      </c>
      <c r="H68" s="133" t="s">
        <v>69</v>
      </c>
      <c r="I68" s="117" t="s">
        <v>68</v>
      </c>
      <c r="J68" s="117" t="s">
        <v>59</v>
      </c>
      <c r="K68" s="212">
        <v>3</v>
      </c>
      <c r="L68" s="117">
        <v>12</v>
      </c>
      <c r="M68" s="127" t="s">
        <v>60</v>
      </c>
      <c r="N68" s="127" t="s">
        <v>21</v>
      </c>
      <c r="O68" s="124" t="s">
        <v>16</v>
      </c>
      <c r="P68" s="124" t="s">
        <v>70</v>
      </c>
      <c r="Q68" s="124" t="s">
        <v>71</v>
      </c>
      <c r="R68" s="127">
        <v>2</v>
      </c>
      <c r="S68" s="127">
        <v>3</v>
      </c>
      <c r="T68" s="127">
        <v>6</v>
      </c>
      <c r="U68" s="127" t="s">
        <v>3</v>
      </c>
      <c r="V68" s="127">
        <v>10</v>
      </c>
      <c r="W68" s="128">
        <v>60</v>
      </c>
      <c r="X68" s="127" t="s">
        <v>18</v>
      </c>
      <c r="Y68" s="127" t="s">
        <v>19</v>
      </c>
      <c r="Z68" s="107" t="s">
        <v>16</v>
      </c>
      <c r="AA68" s="107" t="s">
        <v>16</v>
      </c>
      <c r="AB68" s="131" t="s">
        <v>72</v>
      </c>
      <c r="AC68" s="131" t="s">
        <v>73</v>
      </c>
      <c r="AD68" s="130" t="s">
        <v>16</v>
      </c>
    </row>
    <row r="69" spans="1:30" ht="280.5" x14ac:dyDescent="0.2">
      <c r="A69" s="205"/>
      <c r="B69" s="144" t="s">
        <v>9</v>
      </c>
      <c r="C69" s="211"/>
      <c r="D69" s="209"/>
      <c r="E69" s="117" t="s">
        <v>21</v>
      </c>
      <c r="F69" s="2"/>
      <c r="G69" s="125" t="s">
        <v>51</v>
      </c>
      <c r="H69" s="132" t="s">
        <v>151</v>
      </c>
      <c r="I69" s="117" t="s">
        <v>150</v>
      </c>
      <c r="J69" s="117" t="s">
        <v>34</v>
      </c>
      <c r="K69" s="212">
        <v>3</v>
      </c>
      <c r="L69" s="117">
        <v>12</v>
      </c>
      <c r="M69" s="127" t="s">
        <v>60</v>
      </c>
      <c r="N69" s="127" t="s">
        <v>21</v>
      </c>
      <c r="O69" s="126" t="s">
        <v>16</v>
      </c>
      <c r="P69" s="126" t="s">
        <v>152</v>
      </c>
      <c r="Q69" s="126" t="s">
        <v>153</v>
      </c>
      <c r="R69" s="127">
        <v>2</v>
      </c>
      <c r="S69" s="127">
        <v>3</v>
      </c>
      <c r="T69" s="127">
        <v>6</v>
      </c>
      <c r="U69" s="127" t="s">
        <v>3</v>
      </c>
      <c r="V69" s="127">
        <v>25</v>
      </c>
      <c r="W69" s="128">
        <v>150</v>
      </c>
      <c r="X69" s="127" t="s">
        <v>42</v>
      </c>
      <c r="Y69" s="127" t="s">
        <v>43</v>
      </c>
      <c r="Z69" s="107" t="s">
        <v>16</v>
      </c>
      <c r="AA69" s="107" t="s">
        <v>16</v>
      </c>
      <c r="AB69" s="131" t="s">
        <v>16</v>
      </c>
      <c r="AC69" s="134" t="s">
        <v>56</v>
      </c>
      <c r="AD69" s="130" t="s">
        <v>16</v>
      </c>
    </row>
    <row r="70" spans="1:30" ht="157.5" x14ac:dyDescent="0.2">
      <c r="A70" s="205"/>
      <c r="B70" s="144" t="s">
        <v>9</v>
      </c>
      <c r="C70" s="211"/>
      <c r="D70" s="209"/>
      <c r="E70" s="117" t="s">
        <v>21</v>
      </c>
      <c r="F70" s="2"/>
      <c r="G70" s="125" t="s">
        <v>74</v>
      </c>
      <c r="H70" s="133" t="s">
        <v>154</v>
      </c>
      <c r="I70" s="117" t="s">
        <v>75</v>
      </c>
      <c r="J70" s="117" t="s">
        <v>77</v>
      </c>
      <c r="K70" s="212">
        <v>3</v>
      </c>
      <c r="L70" s="117">
        <v>12</v>
      </c>
      <c r="M70" s="127" t="s">
        <v>29</v>
      </c>
      <c r="N70" s="127" t="s">
        <v>21</v>
      </c>
      <c r="O70" s="126" t="s">
        <v>16</v>
      </c>
      <c r="P70" s="126" t="s">
        <v>16</v>
      </c>
      <c r="Q70" s="126" t="s">
        <v>17</v>
      </c>
      <c r="R70" s="127">
        <v>2</v>
      </c>
      <c r="S70" s="127">
        <v>3</v>
      </c>
      <c r="T70" s="127">
        <v>6</v>
      </c>
      <c r="U70" s="127" t="s">
        <v>3</v>
      </c>
      <c r="V70" s="127">
        <v>10</v>
      </c>
      <c r="W70" s="128">
        <v>60</v>
      </c>
      <c r="X70" s="127" t="s">
        <v>18</v>
      </c>
      <c r="Y70" s="127" t="s">
        <v>19</v>
      </c>
      <c r="Z70" s="107" t="s">
        <v>16</v>
      </c>
      <c r="AA70" s="107" t="s">
        <v>16</v>
      </c>
      <c r="AB70" s="131" t="s">
        <v>16</v>
      </c>
      <c r="AC70" s="107" t="s">
        <v>155</v>
      </c>
      <c r="AD70" s="130" t="s">
        <v>16</v>
      </c>
    </row>
    <row r="71" spans="1:30" ht="409.5" x14ac:dyDescent="0.2">
      <c r="A71" s="206" t="s">
        <v>156</v>
      </c>
      <c r="B71" s="208" t="s">
        <v>157</v>
      </c>
      <c r="C71" s="137" t="s">
        <v>158</v>
      </c>
      <c r="D71" s="137" t="s">
        <v>159</v>
      </c>
      <c r="E71" s="117"/>
      <c r="F71" s="213" t="s">
        <v>327</v>
      </c>
      <c r="G71" s="125" t="s">
        <v>31</v>
      </c>
      <c r="H71" s="137" t="s">
        <v>161</v>
      </c>
      <c r="I71" s="117" t="s">
        <v>160</v>
      </c>
      <c r="J71" s="137" t="s">
        <v>162</v>
      </c>
      <c r="K71" s="117">
        <v>22</v>
      </c>
      <c r="L71" s="125">
        <v>8</v>
      </c>
      <c r="M71" s="127" t="s">
        <v>55</v>
      </c>
      <c r="N71" s="127" t="s">
        <v>21</v>
      </c>
      <c r="O71" s="138" t="s">
        <v>163</v>
      </c>
      <c r="P71" s="138" t="s">
        <v>164</v>
      </c>
      <c r="Q71" s="138" t="s">
        <v>165</v>
      </c>
      <c r="R71" s="139">
        <v>6</v>
      </c>
      <c r="S71" s="139">
        <v>2</v>
      </c>
      <c r="T71" s="118">
        <f t="shared" ref="T71:T76" si="0">+R71*S71</f>
        <v>12</v>
      </c>
      <c r="U71" s="127" t="str">
        <f t="shared" ref="U71:U76" si="1">IF(T71&gt;=24,"MUY ALTO",IF(T71&gt;=10,"ALTO",IF(T71&gt;=6,"MEDIO",IF(T71&lt;=40,"BAJO"))))</f>
        <v>ALTO</v>
      </c>
      <c r="V71" s="139">
        <v>100</v>
      </c>
      <c r="W71" s="128">
        <f t="shared" ref="W71:W76" si="2">+V71*T71</f>
        <v>1200</v>
      </c>
      <c r="X71" s="127" t="str">
        <f t="shared" ref="X71:X76" si="3">IF(W71&gt;=600,"I",IF(W71&gt;=150,"II",IF(W71&gt;=40,"III",IF(W71&lt;=40,"IV"))))</f>
        <v>I</v>
      </c>
      <c r="Y71" s="119" t="str">
        <f t="shared" ref="Y71:Y76" si="4">IF(X71="IV","ACEPTABLE",IF(X71="III","MEJORABLE",IF(X71="II","ACEPTABLE CON CONTROL ESPECIFICO",IF(X71="I","NO ACEPTABLE"))))</f>
        <v>NO ACEPTABLE</v>
      </c>
      <c r="Z71" s="140"/>
      <c r="AA71" s="140"/>
      <c r="AB71" s="141" t="s">
        <v>166</v>
      </c>
      <c r="AC71" s="142" t="s">
        <v>167</v>
      </c>
      <c r="AD71" s="141" t="s">
        <v>168</v>
      </c>
    </row>
    <row r="72" spans="1:30" ht="409.5" x14ac:dyDescent="0.2">
      <c r="A72" s="206" t="s">
        <v>156</v>
      </c>
      <c r="B72" s="208" t="s">
        <v>157</v>
      </c>
      <c r="C72" s="137" t="s">
        <v>158</v>
      </c>
      <c r="D72" s="137" t="s">
        <v>159</v>
      </c>
      <c r="E72" s="117"/>
      <c r="F72" s="213" t="s">
        <v>327</v>
      </c>
      <c r="G72" s="125" t="s">
        <v>74</v>
      </c>
      <c r="H72" s="137" t="s">
        <v>161</v>
      </c>
      <c r="I72" s="117" t="s">
        <v>169</v>
      </c>
      <c r="J72" s="137" t="s">
        <v>170</v>
      </c>
      <c r="K72" s="117">
        <v>22</v>
      </c>
      <c r="L72" s="125">
        <v>8</v>
      </c>
      <c r="M72" s="127" t="s">
        <v>173</v>
      </c>
      <c r="N72" s="127" t="s">
        <v>21</v>
      </c>
      <c r="O72" s="143" t="s">
        <v>163</v>
      </c>
      <c r="P72" s="141" t="s">
        <v>171</v>
      </c>
      <c r="Q72" s="141" t="s">
        <v>172</v>
      </c>
      <c r="R72" s="139">
        <v>6</v>
      </c>
      <c r="S72" s="139">
        <v>2</v>
      </c>
      <c r="T72" s="118">
        <f t="shared" si="0"/>
        <v>12</v>
      </c>
      <c r="U72" s="127" t="str">
        <f t="shared" si="1"/>
        <v>ALTO</v>
      </c>
      <c r="V72" s="139">
        <v>100</v>
      </c>
      <c r="W72" s="128">
        <f t="shared" si="2"/>
        <v>1200</v>
      </c>
      <c r="X72" s="127" t="str">
        <f t="shared" si="3"/>
        <v>I</v>
      </c>
      <c r="Y72" s="119" t="str">
        <f t="shared" si="4"/>
        <v>NO ACEPTABLE</v>
      </c>
      <c r="Z72" s="140"/>
      <c r="AA72" s="140"/>
      <c r="AB72" s="141" t="s">
        <v>174</v>
      </c>
      <c r="AC72" s="142" t="s">
        <v>175</v>
      </c>
      <c r="AD72" s="141" t="s">
        <v>176</v>
      </c>
    </row>
    <row r="73" spans="1:30" ht="409.5" x14ac:dyDescent="0.2">
      <c r="A73" s="206" t="s">
        <v>156</v>
      </c>
      <c r="B73" s="208" t="s">
        <v>157</v>
      </c>
      <c r="C73" s="137" t="s">
        <v>177</v>
      </c>
      <c r="D73" s="137" t="s">
        <v>159</v>
      </c>
      <c r="E73" s="117"/>
      <c r="F73" s="213" t="s">
        <v>327</v>
      </c>
      <c r="G73" s="125" t="s">
        <v>31</v>
      </c>
      <c r="H73" s="137" t="s">
        <v>161</v>
      </c>
      <c r="I73" s="117" t="s">
        <v>160</v>
      </c>
      <c r="J73" s="137" t="s">
        <v>162</v>
      </c>
      <c r="K73" s="117">
        <v>22</v>
      </c>
      <c r="L73" s="125">
        <v>8</v>
      </c>
      <c r="M73" s="127" t="s">
        <v>55</v>
      </c>
      <c r="N73" s="127" t="s">
        <v>21</v>
      </c>
      <c r="O73" s="138" t="s">
        <v>163</v>
      </c>
      <c r="P73" s="138" t="s">
        <v>178</v>
      </c>
      <c r="Q73" s="138" t="s">
        <v>179</v>
      </c>
      <c r="R73" s="139">
        <v>6</v>
      </c>
      <c r="S73" s="139">
        <v>2</v>
      </c>
      <c r="T73" s="118">
        <f t="shared" si="0"/>
        <v>12</v>
      </c>
      <c r="U73" s="127" t="str">
        <f t="shared" si="1"/>
        <v>ALTO</v>
      </c>
      <c r="V73" s="139">
        <v>100</v>
      </c>
      <c r="W73" s="128">
        <f t="shared" si="2"/>
        <v>1200</v>
      </c>
      <c r="X73" s="127" t="str">
        <f t="shared" si="3"/>
        <v>I</v>
      </c>
      <c r="Y73" s="119" t="str">
        <f t="shared" si="4"/>
        <v>NO ACEPTABLE</v>
      </c>
      <c r="Z73" s="140"/>
      <c r="AA73" s="140"/>
      <c r="AB73" s="141"/>
      <c r="AC73" s="142" t="s">
        <v>167</v>
      </c>
      <c r="AD73" s="141" t="s">
        <v>180</v>
      </c>
    </row>
    <row r="74" spans="1:30" ht="409.5" x14ac:dyDescent="0.2">
      <c r="A74" s="206" t="s">
        <v>156</v>
      </c>
      <c r="B74" s="208" t="s">
        <v>157</v>
      </c>
      <c r="C74" s="137" t="s">
        <v>177</v>
      </c>
      <c r="D74" s="137" t="s">
        <v>159</v>
      </c>
      <c r="E74" s="117"/>
      <c r="F74" s="213" t="s">
        <v>327</v>
      </c>
      <c r="G74" s="125" t="s">
        <v>74</v>
      </c>
      <c r="H74" s="137" t="s">
        <v>161</v>
      </c>
      <c r="I74" s="117" t="s">
        <v>75</v>
      </c>
      <c r="J74" s="137" t="s">
        <v>170</v>
      </c>
      <c r="K74" s="117">
        <v>22</v>
      </c>
      <c r="L74" s="125">
        <v>8</v>
      </c>
      <c r="M74" s="127" t="s">
        <v>173</v>
      </c>
      <c r="N74" s="127" t="s">
        <v>21</v>
      </c>
      <c r="O74" s="143" t="s">
        <v>163</v>
      </c>
      <c r="P74" s="141" t="s">
        <v>171</v>
      </c>
      <c r="Q74" s="141" t="s">
        <v>172</v>
      </c>
      <c r="R74" s="139">
        <v>6</v>
      </c>
      <c r="S74" s="139">
        <v>2</v>
      </c>
      <c r="T74" s="118">
        <f t="shared" si="0"/>
        <v>12</v>
      </c>
      <c r="U74" s="127" t="str">
        <f t="shared" si="1"/>
        <v>ALTO</v>
      </c>
      <c r="V74" s="139">
        <v>100</v>
      </c>
      <c r="W74" s="128">
        <f t="shared" si="2"/>
        <v>1200</v>
      </c>
      <c r="X74" s="127" t="str">
        <f t="shared" si="3"/>
        <v>I</v>
      </c>
      <c r="Y74" s="119" t="str">
        <f t="shared" si="4"/>
        <v>NO ACEPTABLE</v>
      </c>
      <c r="Z74" s="140"/>
      <c r="AA74" s="140"/>
      <c r="AB74" s="141"/>
      <c r="AC74" s="142" t="s">
        <v>175</v>
      </c>
      <c r="AD74" s="141" t="s">
        <v>180</v>
      </c>
    </row>
    <row r="75" spans="1:30" ht="409.5" x14ac:dyDescent="0.2">
      <c r="A75" s="206" t="s">
        <v>156</v>
      </c>
      <c r="B75" s="208" t="s">
        <v>157</v>
      </c>
      <c r="C75" s="137" t="s">
        <v>181</v>
      </c>
      <c r="D75" s="137" t="s">
        <v>159</v>
      </c>
      <c r="E75" s="117"/>
      <c r="F75" s="213" t="s">
        <v>327</v>
      </c>
      <c r="G75" s="125" t="s">
        <v>31</v>
      </c>
      <c r="H75" s="137" t="s">
        <v>182</v>
      </c>
      <c r="I75" s="117" t="s">
        <v>160</v>
      </c>
      <c r="J75" s="137" t="s">
        <v>183</v>
      </c>
      <c r="K75" s="117">
        <v>22</v>
      </c>
      <c r="L75" s="125">
        <v>8</v>
      </c>
      <c r="M75" s="127" t="s">
        <v>55</v>
      </c>
      <c r="N75" s="127" t="s">
        <v>21</v>
      </c>
      <c r="O75" s="143" t="s">
        <v>163</v>
      </c>
      <c r="P75" s="143" t="s">
        <v>184</v>
      </c>
      <c r="Q75" s="141" t="s">
        <v>185</v>
      </c>
      <c r="R75" s="139">
        <v>6</v>
      </c>
      <c r="S75" s="139">
        <v>2</v>
      </c>
      <c r="T75" s="118">
        <f t="shared" si="0"/>
        <v>12</v>
      </c>
      <c r="U75" s="127" t="str">
        <f t="shared" si="1"/>
        <v>ALTO</v>
      </c>
      <c r="V75" s="139">
        <v>100</v>
      </c>
      <c r="W75" s="128">
        <f t="shared" si="2"/>
        <v>1200</v>
      </c>
      <c r="X75" s="127" t="str">
        <f t="shared" si="3"/>
        <v>I</v>
      </c>
      <c r="Y75" s="119" t="str">
        <f t="shared" si="4"/>
        <v>NO ACEPTABLE</v>
      </c>
      <c r="Z75" s="140"/>
      <c r="AA75" s="140"/>
      <c r="AB75" s="141" t="s">
        <v>186</v>
      </c>
      <c r="AC75" s="142" t="s">
        <v>167</v>
      </c>
      <c r="AD75" s="141" t="s">
        <v>187</v>
      </c>
    </row>
    <row r="76" spans="1:30" ht="409.5" x14ac:dyDescent="0.2">
      <c r="A76" s="206" t="s">
        <v>156</v>
      </c>
      <c r="B76" s="208" t="s">
        <v>157</v>
      </c>
      <c r="C76" s="137" t="s">
        <v>181</v>
      </c>
      <c r="D76" s="137" t="s">
        <v>159</v>
      </c>
      <c r="E76" s="117"/>
      <c r="F76" s="213" t="s">
        <v>327</v>
      </c>
      <c r="G76" s="125" t="s">
        <v>74</v>
      </c>
      <c r="H76" s="137" t="s">
        <v>182</v>
      </c>
      <c r="I76" s="117" t="s">
        <v>169</v>
      </c>
      <c r="J76" s="137" t="s">
        <v>188</v>
      </c>
      <c r="K76" s="117">
        <v>22</v>
      </c>
      <c r="L76" s="125">
        <v>8</v>
      </c>
      <c r="M76" s="127" t="s">
        <v>173</v>
      </c>
      <c r="N76" s="127" t="s">
        <v>21</v>
      </c>
      <c r="O76" s="143" t="s">
        <v>163</v>
      </c>
      <c r="P76" s="143" t="s">
        <v>189</v>
      </c>
      <c r="Q76" s="143" t="s">
        <v>190</v>
      </c>
      <c r="R76" s="139">
        <v>6</v>
      </c>
      <c r="S76" s="139">
        <v>2</v>
      </c>
      <c r="T76" s="118">
        <f t="shared" si="0"/>
        <v>12</v>
      </c>
      <c r="U76" s="127" t="str">
        <f t="shared" si="1"/>
        <v>ALTO</v>
      </c>
      <c r="V76" s="139">
        <v>100</v>
      </c>
      <c r="W76" s="128">
        <f t="shared" si="2"/>
        <v>1200</v>
      </c>
      <c r="X76" s="127" t="str">
        <f t="shared" si="3"/>
        <v>I</v>
      </c>
      <c r="Y76" s="119" t="str">
        <f t="shared" si="4"/>
        <v>NO ACEPTABLE</v>
      </c>
      <c r="Z76" s="140"/>
      <c r="AA76" s="140"/>
      <c r="AB76" s="141" t="s">
        <v>186</v>
      </c>
      <c r="AC76" s="142" t="s">
        <v>175</v>
      </c>
      <c r="AD76" s="141" t="s">
        <v>187</v>
      </c>
    </row>
    <row r="77" spans="1:30" ht="15" thickBot="1" x14ac:dyDescent="0.25">
      <c r="A77" s="207"/>
    </row>
    <row r="78" spans="1:30" s="136" customFormat="1" ht="45.75" customHeight="1" thickBot="1" x14ac:dyDescent="0.25">
      <c r="A78" s="232" t="s">
        <v>349</v>
      </c>
      <c r="B78" s="233"/>
      <c r="C78" s="233"/>
      <c r="D78" s="234"/>
    </row>
    <row r="79" spans="1:30" s="136" customFormat="1" ht="45.75" customHeight="1" thickBot="1" x14ac:dyDescent="0.25">
      <c r="A79" s="235" t="s">
        <v>350</v>
      </c>
      <c r="B79" s="236" t="s">
        <v>0</v>
      </c>
      <c r="C79" s="236" t="s">
        <v>351</v>
      </c>
      <c r="D79" s="237" t="s">
        <v>352</v>
      </c>
    </row>
    <row r="80" spans="1:30" s="136" customFormat="1" ht="80.25" customHeight="1" x14ac:dyDescent="0.2">
      <c r="A80" s="238">
        <v>1</v>
      </c>
      <c r="B80" s="239" t="s">
        <v>353</v>
      </c>
      <c r="C80" s="240" t="s">
        <v>354</v>
      </c>
      <c r="D80" s="241" t="s">
        <v>355</v>
      </c>
    </row>
    <row r="81" spans="1:4" s="136" customFormat="1" ht="70.5" customHeight="1" thickBot="1" x14ac:dyDescent="0.25">
      <c r="A81" s="242">
        <v>2</v>
      </c>
      <c r="B81" s="243" t="s">
        <v>356</v>
      </c>
      <c r="C81" s="244" t="s">
        <v>357</v>
      </c>
      <c r="D81" s="245" t="s">
        <v>358</v>
      </c>
    </row>
  </sheetData>
  <mergeCells count="34">
    <mergeCell ref="D50:D53"/>
    <mergeCell ref="D54:D60"/>
    <mergeCell ref="D61:D70"/>
    <mergeCell ref="A78:D78"/>
    <mergeCell ref="C40:C44"/>
    <mergeCell ref="C45:C49"/>
    <mergeCell ref="C50:C53"/>
    <mergeCell ref="C54:C60"/>
    <mergeCell ref="C61:C70"/>
    <mergeCell ref="D8:D17"/>
    <mergeCell ref="D18:D27"/>
    <mergeCell ref="D28:D33"/>
    <mergeCell ref="D34:D44"/>
    <mergeCell ref="D45:D49"/>
    <mergeCell ref="J6:J7"/>
    <mergeCell ref="K6:N6"/>
    <mergeCell ref="O6:Q6"/>
    <mergeCell ref="R6:X6"/>
    <mergeCell ref="Z6:AD6"/>
    <mergeCell ref="A61:A70"/>
    <mergeCell ref="C8:C17"/>
    <mergeCell ref="C18:C27"/>
    <mergeCell ref="C28:C33"/>
    <mergeCell ref="C34:C39"/>
    <mergeCell ref="A2:A5"/>
    <mergeCell ref="B2:AC2"/>
    <mergeCell ref="B3:AC3"/>
    <mergeCell ref="B4:AC5"/>
    <mergeCell ref="A6:A7"/>
    <mergeCell ref="B6:B7"/>
    <mergeCell ref="C6:C7"/>
    <mergeCell ref="D6:D7"/>
    <mergeCell ref="E6:F6"/>
    <mergeCell ref="G6:I6"/>
  </mergeCells>
  <conditionalFormatting sqref="Y32">
    <cfRule type="cellIs" dxfId="299" priority="271" operator="equal">
      <formula>"NO ACEPTABLE"</formula>
    </cfRule>
    <cfRule type="cellIs" dxfId="298" priority="272" operator="equal">
      <formula>"ACEPTABLE CON CONTROL ESPECIFICO"</formula>
    </cfRule>
    <cfRule type="cellIs" dxfId="297" priority="273" operator="equal">
      <formula>"MEJORABLE"</formula>
    </cfRule>
    <cfRule type="cellIs" dxfId="296" priority="274" operator="equal">
      <formula>"ACEPTABLE"</formula>
    </cfRule>
  </conditionalFormatting>
  <conditionalFormatting sqref="Y31">
    <cfRule type="cellIs" dxfId="295" priority="296" operator="equal">
      <formula>"NO ACEPTABLE"</formula>
    </cfRule>
    <cfRule type="cellIs" dxfId="294" priority="297" operator="equal">
      <formula>"ACEPTABLE CON CONTROL ESPECIFICO"</formula>
    </cfRule>
    <cfRule type="cellIs" dxfId="293" priority="298" operator="equal">
      <formula>"MEJORABLE"</formula>
    </cfRule>
    <cfRule type="cellIs" dxfId="292" priority="299" operator="equal">
      <formula>"ACEPTABLE"</formula>
    </cfRule>
  </conditionalFormatting>
  <conditionalFormatting sqref="W32">
    <cfRule type="cellIs" dxfId="291" priority="275" stopIfTrue="1" operator="equal">
      <formula>3</formula>
    </cfRule>
  </conditionalFormatting>
  <conditionalFormatting sqref="W31">
    <cfRule type="cellIs" dxfId="290" priority="300" stopIfTrue="1" operator="equal">
      <formula>3</formula>
    </cfRule>
  </conditionalFormatting>
  <conditionalFormatting sqref="W28">
    <cfRule type="cellIs" dxfId="289" priority="295" stopIfTrue="1" operator="equal">
      <formula>3</formula>
    </cfRule>
  </conditionalFormatting>
  <conditionalFormatting sqref="Y28">
    <cfRule type="cellIs" dxfId="288" priority="291" operator="equal">
      <formula>"NO ACEPTABLE"</formula>
    </cfRule>
    <cfRule type="cellIs" dxfId="287" priority="292" operator="equal">
      <formula>"ACEPTABLE CON CONTROL ESPECIFICO"</formula>
    </cfRule>
    <cfRule type="cellIs" dxfId="286" priority="293" operator="equal">
      <formula>"MEJORABLE"</formula>
    </cfRule>
    <cfRule type="cellIs" dxfId="285" priority="294" operator="equal">
      <formula>"ACEPTABLE"</formula>
    </cfRule>
  </conditionalFormatting>
  <conditionalFormatting sqref="W29">
    <cfRule type="cellIs" dxfId="284" priority="290" stopIfTrue="1" operator="equal">
      <formula>3</formula>
    </cfRule>
  </conditionalFormatting>
  <conditionalFormatting sqref="Y29">
    <cfRule type="cellIs" dxfId="283" priority="286" operator="equal">
      <formula>"NO ACEPTABLE"</formula>
    </cfRule>
    <cfRule type="cellIs" dxfId="282" priority="287" operator="equal">
      <formula>"ACEPTABLE CON CONTROL ESPECIFICO"</formula>
    </cfRule>
    <cfRule type="cellIs" dxfId="281" priority="288" operator="equal">
      <formula>"MEJORABLE"</formula>
    </cfRule>
    <cfRule type="cellIs" dxfId="280" priority="289" operator="equal">
      <formula>"ACEPTABLE"</formula>
    </cfRule>
  </conditionalFormatting>
  <conditionalFormatting sqref="Y30">
    <cfRule type="cellIs" dxfId="279" priority="281" operator="equal">
      <formula>"NO ACEPTABLE"</formula>
    </cfRule>
    <cfRule type="cellIs" dxfId="278" priority="282" operator="equal">
      <formula>"ACEPTABLE CON CONTROL ESPECIFICO"</formula>
    </cfRule>
    <cfRule type="cellIs" dxfId="277" priority="283" operator="equal">
      <formula>"MEJORABLE"</formula>
    </cfRule>
    <cfRule type="cellIs" dxfId="276" priority="284" operator="equal">
      <formula>"ACEPTABLE"</formula>
    </cfRule>
  </conditionalFormatting>
  <conditionalFormatting sqref="W30">
    <cfRule type="cellIs" dxfId="275" priority="285" stopIfTrue="1" operator="equal">
      <formula>3</formula>
    </cfRule>
  </conditionalFormatting>
  <conditionalFormatting sqref="W33">
    <cfRule type="cellIs" dxfId="274" priority="280" stopIfTrue="1" operator="equal">
      <formula>3</formula>
    </cfRule>
  </conditionalFormatting>
  <conditionalFormatting sqref="Y33">
    <cfRule type="cellIs" dxfId="273" priority="276" operator="equal">
      <formula>"NO ACEPTABLE"</formula>
    </cfRule>
    <cfRule type="cellIs" dxfId="272" priority="277" operator="equal">
      <formula>"ACEPTABLE CON CONTROL ESPECIFICO"</formula>
    </cfRule>
    <cfRule type="cellIs" dxfId="271" priority="278" operator="equal">
      <formula>"MEJORABLE"</formula>
    </cfRule>
    <cfRule type="cellIs" dxfId="270" priority="279" operator="equal">
      <formula>"ACEPTABLE"</formula>
    </cfRule>
  </conditionalFormatting>
  <conditionalFormatting sqref="W11">
    <cfRule type="cellIs" dxfId="269" priority="255" stopIfTrue="1" operator="equal">
      <formula>3</formula>
    </cfRule>
  </conditionalFormatting>
  <conditionalFormatting sqref="Y11">
    <cfRule type="cellIs" dxfId="268" priority="251" operator="equal">
      <formula>"NO ACEPTABLE"</formula>
    </cfRule>
    <cfRule type="cellIs" dxfId="267" priority="252" operator="equal">
      <formula>"ACEPTABLE CON CONTROL ESPECIFICO"</formula>
    </cfRule>
    <cfRule type="cellIs" dxfId="266" priority="253" operator="equal">
      <formula>"MEJORABLE"</formula>
    </cfRule>
    <cfRule type="cellIs" dxfId="265" priority="254" operator="equal">
      <formula>"ACEPTABLE"</formula>
    </cfRule>
  </conditionalFormatting>
  <conditionalFormatting sqref="W12">
    <cfRule type="cellIs" dxfId="264" priority="250" stopIfTrue="1" operator="equal">
      <formula>3</formula>
    </cfRule>
  </conditionalFormatting>
  <conditionalFormatting sqref="Y12">
    <cfRule type="cellIs" dxfId="263" priority="246" operator="equal">
      <formula>"NO ACEPTABLE"</formula>
    </cfRule>
    <cfRule type="cellIs" dxfId="262" priority="247" operator="equal">
      <formula>"ACEPTABLE CON CONTROL ESPECIFICO"</formula>
    </cfRule>
    <cfRule type="cellIs" dxfId="261" priority="248" operator="equal">
      <formula>"MEJORABLE"</formula>
    </cfRule>
    <cfRule type="cellIs" dxfId="260" priority="249" operator="equal">
      <formula>"ACEPTABLE"</formula>
    </cfRule>
  </conditionalFormatting>
  <conditionalFormatting sqref="W8">
    <cfRule type="cellIs" dxfId="259" priority="265" stopIfTrue="1" operator="equal">
      <formula>3</formula>
    </cfRule>
  </conditionalFormatting>
  <conditionalFormatting sqref="Y8">
    <cfRule type="cellIs" dxfId="258" priority="261" operator="equal">
      <formula>"NO ACEPTABLE"</formula>
    </cfRule>
    <cfRule type="cellIs" dxfId="257" priority="262" operator="equal">
      <formula>"ACEPTABLE CON CONTROL ESPECIFICO"</formula>
    </cfRule>
    <cfRule type="cellIs" dxfId="256" priority="263" operator="equal">
      <formula>"MEJORABLE"</formula>
    </cfRule>
    <cfRule type="cellIs" dxfId="255" priority="264" operator="equal">
      <formula>"ACEPTABLE"</formula>
    </cfRule>
  </conditionalFormatting>
  <conditionalFormatting sqref="W10">
    <cfRule type="cellIs" dxfId="254" priority="260" stopIfTrue="1" operator="equal">
      <formula>3</formula>
    </cfRule>
  </conditionalFormatting>
  <conditionalFormatting sqref="Y10">
    <cfRule type="cellIs" dxfId="253" priority="256" operator="equal">
      <formula>"NO ACEPTABLE"</formula>
    </cfRule>
    <cfRule type="cellIs" dxfId="252" priority="257" operator="equal">
      <formula>"ACEPTABLE CON CONTROL ESPECIFICO"</formula>
    </cfRule>
    <cfRule type="cellIs" dxfId="251" priority="258" operator="equal">
      <formula>"MEJORABLE"</formula>
    </cfRule>
    <cfRule type="cellIs" dxfId="250" priority="259" operator="equal">
      <formula>"ACEPTABLE"</formula>
    </cfRule>
  </conditionalFormatting>
  <conditionalFormatting sqref="W16">
    <cfRule type="cellIs" dxfId="249" priority="245" stopIfTrue="1" operator="equal">
      <formula>3</formula>
    </cfRule>
  </conditionalFormatting>
  <conditionalFormatting sqref="Y16">
    <cfRule type="cellIs" dxfId="248" priority="241" operator="equal">
      <formula>"NO ACEPTABLE"</formula>
    </cfRule>
    <cfRule type="cellIs" dxfId="247" priority="242" operator="equal">
      <formula>"ACEPTABLE CON CONTROL ESPECIFICO"</formula>
    </cfRule>
    <cfRule type="cellIs" dxfId="246" priority="243" operator="equal">
      <formula>"MEJORABLE"</formula>
    </cfRule>
    <cfRule type="cellIs" dxfId="245" priority="244" operator="equal">
      <formula>"ACEPTABLE"</formula>
    </cfRule>
  </conditionalFormatting>
  <conditionalFormatting sqref="Y14">
    <cfRule type="cellIs" dxfId="244" priority="236" operator="equal">
      <formula>"NO ACEPTABLE"</formula>
    </cfRule>
    <cfRule type="cellIs" dxfId="243" priority="237" operator="equal">
      <formula>"ACEPTABLE CON CONTROL ESPECIFICO"</formula>
    </cfRule>
    <cfRule type="cellIs" dxfId="242" priority="238" operator="equal">
      <formula>"MEJORABLE"</formula>
    </cfRule>
    <cfRule type="cellIs" dxfId="241" priority="239" operator="equal">
      <formula>"ACEPTABLE"</formula>
    </cfRule>
  </conditionalFormatting>
  <conditionalFormatting sqref="W14">
    <cfRule type="cellIs" dxfId="240" priority="240" stopIfTrue="1" operator="equal">
      <formula>3</formula>
    </cfRule>
  </conditionalFormatting>
  <conditionalFormatting sqref="W9">
    <cfRule type="cellIs" dxfId="239" priority="225" stopIfTrue="1" operator="equal">
      <formula>3</formula>
    </cfRule>
  </conditionalFormatting>
  <conditionalFormatting sqref="Y9">
    <cfRule type="cellIs" dxfId="238" priority="221" operator="equal">
      <formula>"NO ACEPTABLE"</formula>
    </cfRule>
    <cfRule type="cellIs" dxfId="237" priority="222" operator="equal">
      <formula>"ACEPTABLE CON CONTROL ESPECIFICO"</formula>
    </cfRule>
    <cfRule type="cellIs" dxfId="236" priority="223" operator="equal">
      <formula>"MEJORABLE"</formula>
    </cfRule>
    <cfRule type="cellIs" dxfId="235" priority="224" operator="equal">
      <formula>"ACEPTABLE"</formula>
    </cfRule>
  </conditionalFormatting>
  <conditionalFormatting sqref="Y19">
    <cfRule type="cellIs" dxfId="234" priority="171" operator="equal">
      <formula>"NO ACEPTABLE"</formula>
    </cfRule>
    <cfRule type="cellIs" dxfId="233" priority="172" operator="equal">
      <formula>"ACEPTABLE CON CONTROL ESPECIFICO"</formula>
    </cfRule>
    <cfRule type="cellIs" dxfId="232" priority="173" operator="equal">
      <formula>"MEJORABLE"</formula>
    </cfRule>
    <cfRule type="cellIs" dxfId="231" priority="174" operator="equal">
      <formula>"ACEPTABLE"</formula>
    </cfRule>
  </conditionalFormatting>
  <conditionalFormatting sqref="W19">
    <cfRule type="cellIs" dxfId="230" priority="175" stopIfTrue="1" operator="equal">
      <formula>3</formula>
    </cfRule>
  </conditionalFormatting>
  <conditionalFormatting sqref="W13">
    <cfRule type="cellIs" dxfId="229" priority="230" stopIfTrue="1" operator="equal">
      <formula>3</formula>
    </cfRule>
  </conditionalFormatting>
  <conditionalFormatting sqref="Y13">
    <cfRule type="cellIs" dxfId="228" priority="226" operator="equal">
      <formula>"NO ACEPTABLE"</formula>
    </cfRule>
    <cfRule type="cellIs" dxfId="227" priority="227" operator="equal">
      <formula>"ACEPTABLE CON CONTROL ESPECIFICO"</formula>
    </cfRule>
    <cfRule type="cellIs" dxfId="226" priority="228" operator="equal">
      <formula>"MEJORABLE"</formula>
    </cfRule>
    <cfRule type="cellIs" dxfId="225" priority="229" operator="equal">
      <formula>"ACEPTABLE"</formula>
    </cfRule>
  </conditionalFormatting>
  <conditionalFormatting sqref="W15">
    <cfRule type="cellIs" dxfId="224" priority="235" stopIfTrue="1" operator="equal">
      <formula>3</formula>
    </cfRule>
  </conditionalFormatting>
  <conditionalFormatting sqref="Y15">
    <cfRule type="cellIs" dxfId="223" priority="231" operator="equal">
      <formula>"NO ACEPTABLE"</formula>
    </cfRule>
    <cfRule type="cellIs" dxfId="222" priority="232" operator="equal">
      <formula>"ACEPTABLE CON CONTROL ESPECIFICO"</formula>
    </cfRule>
    <cfRule type="cellIs" dxfId="221" priority="233" operator="equal">
      <formula>"MEJORABLE"</formula>
    </cfRule>
    <cfRule type="cellIs" dxfId="220" priority="234" operator="equal">
      <formula>"ACEPTABLE"</formula>
    </cfRule>
  </conditionalFormatting>
  <conditionalFormatting sqref="Y35">
    <cfRule type="cellIs" dxfId="219" priority="116" operator="equal">
      <formula>"NO ACEPTABLE"</formula>
    </cfRule>
    <cfRule type="cellIs" dxfId="218" priority="117" operator="equal">
      <formula>"ACEPTABLE CON CONTROL ESPECIFICO"</formula>
    </cfRule>
    <cfRule type="cellIs" dxfId="217" priority="118" operator="equal">
      <formula>"MEJORABLE"</formula>
    </cfRule>
    <cfRule type="cellIs" dxfId="216" priority="119" operator="equal">
      <formula>"ACEPTABLE"</formula>
    </cfRule>
  </conditionalFormatting>
  <conditionalFormatting sqref="Y46">
    <cfRule type="cellIs" dxfId="215" priority="91" operator="equal">
      <formula>"NO ACEPTABLE"</formula>
    </cfRule>
    <cfRule type="cellIs" dxfId="214" priority="92" operator="equal">
      <formula>"ACEPTABLE CON CONTROL ESPECIFICO"</formula>
    </cfRule>
    <cfRule type="cellIs" dxfId="213" priority="93" operator="equal">
      <formula>"MEJORABLE"</formula>
    </cfRule>
    <cfRule type="cellIs" dxfId="212" priority="94" operator="equal">
      <formula>"ACEPTABLE"</formula>
    </cfRule>
  </conditionalFormatting>
  <conditionalFormatting sqref="Y58">
    <cfRule type="cellIs" dxfId="211" priority="61" operator="equal">
      <formula>"NO ACEPTABLE"</formula>
    </cfRule>
    <cfRule type="cellIs" dxfId="210" priority="62" operator="equal">
      <formula>"ACEPTABLE CON CONTROL ESPECIFICO"</formula>
    </cfRule>
    <cfRule type="cellIs" dxfId="209" priority="63" operator="equal">
      <formula>"MEJORABLE"</formula>
    </cfRule>
    <cfRule type="cellIs" dxfId="208" priority="64" operator="equal">
      <formula>"ACEPTABLE"</formula>
    </cfRule>
  </conditionalFormatting>
  <conditionalFormatting sqref="Y26">
    <cfRule type="cellIs" dxfId="207" priority="191" operator="equal">
      <formula>"NO ACEPTABLE"</formula>
    </cfRule>
    <cfRule type="cellIs" dxfId="206" priority="192" operator="equal">
      <formula>"ACEPTABLE CON CONTROL ESPECIFICO"</formula>
    </cfRule>
    <cfRule type="cellIs" dxfId="205" priority="193" operator="equal">
      <formula>"MEJORABLE"</formula>
    </cfRule>
    <cfRule type="cellIs" dxfId="204" priority="194" operator="equal">
      <formula>"ACEPTABLE"</formula>
    </cfRule>
  </conditionalFormatting>
  <conditionalFormatting sqref="W26">
    <cfRule type="cellIs" dxfId="203" priority="195" stopIfTrue="1" operator="equal">
      <formula>3</formula>
    </cfRule>
  </conditionalFormatting>
  <conditionalFormatting sqref="W24">
    <cfRule type="cellIs" dxfId="202" priority="190" stopIfTrue="1" operator="equal">
      <formula>3</formula>
    </cfRule>
  </conditionalFormatting>
  <conditionalFormatting sqref="Y24">
    <cfRule type="cellIs" dxfId="201" priority="186" operator="equal">
      <formula>"NO ACEPTABLE"</formula>
    </cfRule>
    <cfRule type="cellIs" dxfId="200" priority="187" operator="equal">
      <formula>"ACEPTABLE CON CONTROL ESPECIFICO"</formula>
    </cfRule>
    <cfRule type="cellIs" dxfId="199" priority="188" operator="equal">
      <formula>"MEJORABLE"</formula>
    </cfRule>
    <cfRule type="cellIs" dxfId="198" priority="189" operator="equal">
      <formula>"ACEPTABLE"</formula>
    </cfRule>
  </conditionalFormatting>
  <conditionalFormatting sqref="Y25">
    <cfRule type="cellIs" dxfId="197" priority="181" operator="equal">
      <formula>"NO ACEPTABLE"</formula>
    </cfRule>
    <cfRule type="cellIs" dxfId="196" priority="182" operator="equal">
      <formula>"ACEPTABLE CON CONTROL ESPECIFICO"</formula>
    </cfRule>
    <cfRule type="cellIs" dxfId="195" priority="183" operator="equal">
      <formula>"MEJORABLE"</formula>
    </cfRule>
    <cfRule type="cellIs" dxfId="194" priority="184" operator="equal">
      <formula>"ACEPTABLE"</formula>
    </cfRule>
  </conditionalFormatting>
  <conditionalFormatting sqref="W25">
    <cfRule type="cellIs" dxfId="193" priority="185" stopIfTrue="1" operator="equal">
      <formula>3</formula>
    </cfRule>
  </conditionalFormatting>
  <conditionalFormatting sqref="W23">
    <cfRule type="cellIs" dxfId="192" priority="180" stopIfTrue="1" operator="equal">
      <formula>3</formula>
    </cfRule>
  </conditionalFormatting>
  <conditionalFormatting sqref="Y23">
    <cfRule type="cellIs" dxfId="191" priority="176" operator="equal">
      <formula>"NO ACEPTABLE"</formula>
    </cfRule>
    <cfRule type="cellIs" dxfId="190" priority="177" operator="equal">
      <formula>"ACEPTABLE CON CONTROL ESPECIFICO"</formula>
    </cfRule>
    <cfRule type="cellIs" dxfId="189" priority="178" operator="equal">
      <formula>"MEJORABLE"</formula>
    </cfRule>
    <cfRule type="cellIs" dxfId="188" priority="179" operator="equal">
      <formula>"ACEPTABLE"</formula>
    </cfRule>
  </conditionalFormatting>
  <conditionalFormatting sqref="W17">
    <cfRule type="cellIs" dxfId="187" priority="270" stopIfTrue="1" operator="equal">
      <formula>3</formula>
    </cfRule>
  </conditionalFormatting>
  <conditionalFormatting sqref="Y17">
    <cfRule type="cellIs" dxfId="186" priority="266" operator="equal">
      <formula>"NO ACEPTABLE"</formula>
    </cfRule>
    <cfRule type="cellIs" dxfId="185" priority="267" operator="equal">
      <formula>"ACEPTABLE CON CONTROL ESPECIFICO"</formula>
    </cfRule>
    <cfRule type="cellIs" dxfId="184" priority="268" operator="equal">
      <formula>"MEJORABLE"</formula>
    </cfRule>
    <cfRule type="cellIs" dxfId="183" priority="269" operator="equal">
      <formula>"ACEPTABLE"</formula>
    </cfRule>
  </conditionalFormatting>
  <conditionalFormatting sqref="W35">
    <cfRule type="cellIs" dxfId="182" priority="120" stopIfTrue="1" operator="equal">
      <formula>3</formula>
    </cfRule>
  </conditionalFormatting>
  <conditionalFormatting sqref="Y20">
    <cfRule type="cellIs" dxfId="181" priority="206" operator="equal">
      <formula>"NO ACEPTABLE"</formula>
    </cfRule>
    <cfRule type="cellIs" dxfId="180" priority="207" operator="equal">
      <formula>"ACEPTABLE CON CONTROL ESPECIFICO"</formula>
    </cfRule>
    <cfRule type="cellIs" dxfId="179" priority="208" operator="equal">
      <formula>"MEJORABLE"</formula>
    </cfRule>
    <cfRule type="cellIs" dxfId="178" priority="209" operator="equal">
      <formula>"ACEPTABLE"</formula>
    </cfRule>
  </conditionalFormatting>
  <conditionalFormatting sqref="W20">
    <cfRule type="cellIs" dxfId="177" priority="210" stopIfTrue="1" operator="equal">
      <formula>3</formula>
    </cfRule>
  </conditionalFormatting>
  <conditionalFormatting sqref="W21">
    <cfRule type="cellIs" dxfId="176" priority="205" stopIfTrue="1" operator="equal">
      <formula>3</formula>
    </cfRule>
  </conditionalFormatting>
  <conditionalFormatting sqref="Y21">
    <cfRule type="cellIs" dxfId="175" priority="201" operator="equal">
      <formula>"NO ACEPTABLE"</formula>
    </cfRule>
    <cfRule type="cellIs" dxfId="174" priority="202" operator="equal">
      <formula>"ACEPTABLE CON CONTROL ESPECIFICO"</formula>
    </cfRule>
    <cfRule type="cellIs" dxfId="173" priority="203" operator="equal">
      <formula>"MEJORABLE"</formula>
    </cfRule>
    <cfRule type="cellIs" dxfId="172" priority="204" operator="equal">
      <formula>"ACEPTABLE"</formula>
    </cfRule>
  </conditionalFormatting>
  <conditionalFormatting sqref="Y42">
    <cfRule type="cellIs" dxfId="171" priority="131" operator="equal">
      <formula>"NO ACEPTABLE"</formula>
    </cfRule>
    <cfRule type="cellIs" dxfId="170" priority="132" operator="equal">
      <formula>"ACEPTABLE CON CONTROL ESPECIFICO"</formula>
    </cfRule>
    <cfRule type="cellIs" dxfId="169" priority="133" operator="equal">
      <formula>"MEJORABLE"</formula>
    </cfRule>
    <cfRule type="cellIs" dxfId="168" priority="134" operator="equal">
      <formula>"ACEPTABLE"</formula>
    </cfRule>
  </conditionalFormatting>
  <conditionalFormatting sqref="W42">
    <cfRule type="cellIs" dxfId="167" priority="135" stopIfTrue="1" operator="equal">
      <formula>3</formula>
    </cfRule>
  </conditionalFormatting>
  <conditionalFormatting sqref="W46">
    <cfRule type="cellIs" dxfId="166" priority="95" stopIfTrue="1" operator="equal">
      <formula>3</formula>
    </cfRule>
  </conditionalFormatting>
  <conditionalFormatting sqref="W36">
    <cfRule type="cellIs" dxfId="165" priority="125" stopIfTrue="1" operator="equal">
      <formula>3</formula>
    </cfRule>
  </conditionalFormatting>
  <conditionalFormatting sqref="Y36">
    <cfRule type="cellIs" dxfId="164" priority="121" operator="equal">
      <formula>"NO ACEPTABLE"</formula>
    </cfRule>
    <cfRule type="cellIs" dxfId="163" priority="122" operator="equal">
      <formula>"ACEPTABLE CON CONTROL ESPECIFICO"</formula>
    </cfRule>
    <cfRule type="cellIs" dxfId="162" priority="123" operator="equal">
      <formula>"MEJORABLE"</formula>
    </cfRule>
    <cfRule type="cellIs" dxfId="161" priority="124" operator="equal">
      <formula>"ACEPTABLE"</formula>
    </cfRule>
  </conditionalFormatting>
  <conditionalFormatting sqref="W40">
    <cfRule type="cellIs" dxfId="160" priority="130" stopIfTrue="1" operator="equal">
      <formula>3</formula>
    </cfRule>
  </conditionalFormatting>
  <conditionalFormatting sqref="Y40">
    <cfRule type="cellIs" dxfId="159" priority="126" operator="equal">
      <formula>"NO ACEPTABLE"</formula>
    </cfRule>
    <cfRule type="cellIs" dxfId="158" priority="127" operator="equal">
      <formula>"ACEPTABLE CON CONTROL ESPECIFICO"</formula>
    </cfRule>
    <cfRule type="cellIs" dxfId="157" priority="128" operator="equal">
      <formula>"MEJORABLE"</formula>
    </cfRule>
    <cfRule type="cellIs" dxfId="156" priority="129" operator="equal">
      <formula>"ACEPTABLE"</formula>
    </cfRule>
  </conditionalFormatting>
  <conditionalFormatting sqref="Y38">
    <cfRule type="cellIs" dxfId="155" priority="151" operator="equal">
      <formula>"NO ACEPTABLE"</formula>
    </cfRule>
    <cfRule type="cellIs" dxfId="154" priority="152" operator="equal">
      <formula>"ACEPTABLE CON CONTROL ESPECIFICO"</formula>
    </cfRule>
    <cfRule type="cellIs" dxfId="153" priority="153" operator="equal">
      <formula>"MEJORABLE"</formula>
    </cfRule>
    <cfRule type="cellIs" dxfId="152" priority="154" operator="equal">
      <formula>"ACEPTABLE"</formula>
    </cfRule>
  </conditionalFormatting>
  <conditionalFormatting sqref="Y18">
    <cfRule type="cellIs" dxfId="151" priority="211" operator="equal">
      <formula>"NO ACEPTABLE"</formula>
    </cfRule>
    <cfRule type="cellIs" dxfId="150" priority="212" operator="equal">
      <formula>"ACEPTABLE CON CONTROL ESPECIFICO"</formula>
    </cfRule>
    <cfRule type="cellIs" dxfId="149" priority="213" operator="equal">
      <formula>"MEJORABLE"</formula>
    </cfRule>
    <cfRule type="cellIs" dxfId="148" priority="214" operator="equal">
      <formula>"ACEPTABLE"</formula>
    </cfRule>
  </conditionalFormatting>
  <conditionalFormatting sqref="Y41">
    <cfRule type="cellIs" dxfId="147" priority="136" operator="equal">
      <formula>"NO ACEPTABLE"</formula>
    </cfRule>
    <cfRule type="cellIs" dxfId="146" priority="137" operator="equal">
      <formula>"ACEPTABLE CON CONTROL ESPECIFICO"</formula>
    </cfRule>
    <cfRule type="cellIs" dxfId="145" priority="138" operator="equal">
      <formula>"MEJORABLE"</formula>
    </cfRule>
    <cfRule type="cellIs" dxfId="144" priority="139" operator="equal">
      <formula>"ACEPTABLE"</formula>
    </cfRule>
  </conditionalFormatting>
  <conditionalFormatting sqref="W38">
    <cfRule type="cellIs" dxfId="143" priority="155" stopIfTrue="1" operator="equal">
      <formula>3</formula>
    </cfRule>
  </conditionalFormatting>
  <conditionalFormatting sqref="W18">
    <cfRule type="cellIs" dxfId="142" priority="215" stopIfTrue="1" operator="equal">
      <formula>3</formula>
    </cfRule>
  </conditionalFormatting>
  <conditionalFormatting sqref="W41">
    <cfRule type="cellIs" dxfId="141" priority="140" stopIfTrue="1" operator="equal">
      <formula>3</formula>
    </cfRule>
  </conditionalFormatting>
  <conditionalFormatting sqref="W27">
    <cfRule type="cellIs" dxfId="140" priority="220" stopIfTrue="1" operator="equal">
      <formula>3</formula>
    </cfRule>
  </conditionalFormatting>
  <conditionalFormatting sqref="Y27">
    <cfRule type="cellIs" dxfId="139" priority="216" operator="equal">
      <formula>"NO ACEPTABLE"</formula>
    </cfRule>
    <cfRule type="cellIs" dxfId="138" priority="217" operator="equal">
      <formula>"ACEPTABLE CON CONTROL ESPECIFICO"</formula>
    </cfRule>
    <cfRule type="cellIs" dxfId="137" priority="218" operator="equal">
      <formula>"MEJORABLE"</formula>
    </cfRule>
    <cfRule type="cellIs" dxfId="136" priority="219" operator="equal">
      <formula>"ACEPTABLE"</formula>
    </cfRule>
  </conditionalFormatting>
  <conditionalFormatting sqref="W22">
    <cfRule type="cellIs" dxfId="135" priority="200" stopIfTrue="1" operator="equal">
      <formula>3</formula>
    </cfRule>
  </conditionalFormatting>
  <conditionalFormatting sqref="Y22">
    <cfRule type="cellIs" dxfId="134" priority="196" operator="equal">
      <formula>"NO ACEPTABLE"</formula>
    </cfRule>
    <cfRule type="cellIs" dxfId="133" priority="197" operator="equal">
      <formula>"ACEPTABLE CON CONTROL ESPECIFICO"</formula>
    </cfRule>
    <cfRule type="cellIs" dxfId="132" priority="198" operator="equal">
      <formula>"MEJORABLE"</formula>
    </cfRule>
    <cfRule type="cellIs" dxfId="131" priority="199" operator="equal">
      <formula>"ACEPTABLE"</formula>
    </cfRule>
  </conditionalFormatting>
  <conditionalFormatting sqref="Y49">
    <cfRule type="cellIs" dxfId="130" priority="96" operator="equal">
      <formula>"NO ACEPTABLE"</formula>
    </cfRule>
    <cfRule type="cellIs" dxfId="129" priority="97" operator="equal">
      <formula>"ACEPTABLE CON CONTROL ESPECIFICO"</formula>
    </cfRule>
    <cfRule type="cellIs" dxfId="128" priority="98" operator="equal">
      <formula>"MEJORABLE"</formula>
    </cfRule>
    <cfRule type="cellIs" dxfId="127" priority="99" operator="equal">
      <formula>"ACEPTABLE"</formula>
    </cfRule>
  </conditionalFormatting>
  <conditionalFormatting sqref="W49">
    <cfRule type="cellIs" dxfId="126" priority="100" stopIfTrue="1" operator="equal">
      <formula>3</formula>
    </cfRule>
  </conditionalFormatting>
  <conditionalFormatting sqref="W45">
    <cfRule type="cellIs" dxfId="125" priority="115" stopIfTrue="1" operator="equal">
      <formula>3</formula>
    </cfRule>
  </conditionalFormatting>
  <conditionalFormatting sqref="Y45">
    <cfRule type="cellIs" dxfId="124" priority="111" operator="equal">
      <formula>"NO ACEPTABLE"</formula>
    </cfRule>
    <cfRule type="cellIs" dxfId="123" priority="112" operator="equal">
      <formula>"ACEPTABLE CON CONTROL ESPECIFICO"</formula>
    </cfRule>
    <cfRule type="cellIs" dxfId="122" priority="113" operator="equal">
      <formula>"MEJORABLE"</formula>
    </cfRule>
    <cfRule type="cellIs" dxfId="121" priority="114" operator="equal">
      <formula>"ACEPTABLE"</formula>
    </cfRule>
  </conditionalFormatting>
  <conditionalFormatting sqref="W37">
    <cfRule type="cellIs" dxfId="120" priority="160" stopIfTrue="1" operator="equal">
      <formula>3</formula>
    </cfRule>
  </conditionalFormatting>
  <conditionalFormatting sqref="Y37">
    <cfRule type="cellIs" dxfId="119" priority="156" operator="equal">
      <formula>"NO ACEPTABLE"</formula>
    </cfRule>
    <cfRule type="cellIs" dxfId="118" priority="157" operator="equal">
      <formula>"ACEPTABLE CON CONTROL ESPECIFICO"</formula>
    </cfRule>
    <cfRule type="cellIs" dxfId="117" priority="158" operator="equal">
      <formula>"MEJORABLE"</formula>
    </cfRule>
    <cfRule type="cellIs" dxfId="116" priority="159" operator="equal">
      <formula>"ACEPTABLE"</formula>
    </cfRule>
  </conditionalFormatting>
  <conditionalFormatting sqref="W44">
    <cfRule type="cellIs" dxfId="115" priority="170" stopIfTrue="1" operator="equal">
      <formula>3</formula>
    </cfRule>
  </conditionalFormatting>
  <conditionalFormatting sqref="Y44">
    <cfRule type="cellIs" dxfId="114" priority="166" operator="equal">
      <formula>"NO ACEPTABLE"</formula>
    </cfRule>
    <cfRule type="cellIs" dxfId="113" priority="167" operator="equal">
      <formula>"ACEPTABLE CON CONTROL ESPECIFICO"</formula>
    </cfRule>
    <cfRule type="cellIs" dxfId="112" priority="168" operator="equal">
      <formula>"MEJORABLE"</formula>
    </cfRule>
    <cfRule type="cellIs" dxfId="111" priority="169" operator="equal">
      <formula>"ACEPTABLE"</formula>
    </cfRule>
  </conditionalFormatting>
  <conditionalFormatting sqref="W58">
    <cfRule type="cellIs" dxfId="110" priority="65" stopIfTrue="1" operator="equal">
      <formula>3</formula>
    </cfRule>
  </conditionalFormatting>
  <conditionalFormatting sqref="Y39">
    <cfRule type="cellIs" dxfId="109" priority="146" operator="equal">
      <formula>"NO ACEPTABLE"</formula>
    </cfRule>
    <cfRule type="cellIs" dxfId="108" priority="147" operator="equal">
      <formula>"ACEPTABLE CON CONTROL ESPECIFICO"</formula>
    </cfRule>
    <cfRule type="cellIs" dxfId="107" priority="148" operator="equal">
      <formula>"MEJORABLE"</formula>
    </cfRule>
    <cfRule type="cellIs" dxfId="106" priority="149" operator="equal">
      <formula>"ACEPTABLE"</formula>
    </cfRule>
  </conditionalFormatting>
  <conditionalFormatting sqref="W39">
    <cfRule type="cellIs" dxfId="105" priority="150" stopIfTrue="1" operator="equal">
      <formula>3</formula>
    </cfRule>
  </conditionalFormatting>
  <conditionalFormatting sqref="W34">
    <cfRule type="cellIs" dxfId="104" priority="165" stopIfTrue="1" operator="equal">
      <formula>3</formula>
    </cfRule>
  </conditionalFormatting>
  <conditionalFormatting sqref="Y34">
    <cfRule type="cellIs" dxfId="103" priority="161" operator="equal">
      <formula>"NO ACEPTABLE"</formula>
    </cfRule>
    <cfRule type="cellIs" dxfId="102" priority="162" operator="equal">
      <formula>"ACEPTABLE CON CONTROL ESPECIFICO"</formula>
    </cfRule>
    <cfRule type="cellIs" dxfId="101" priority="163" operator="equal">
      <formula>"MEJORABLE"</formula>
    </cfRule>
    <cfRule type="cellIs" dxfId="100" priority="164" operator="equal">
      <formula>"ACEPTABLE"</formula>
    </cfRule>
  </conditionalFormatting>
  <conditionalFormatting sqref="W43">
    <cfRule type="cellIs" dxfId="99" priority="145" stopIfTrue="1" operator="equal">
      <formula>3</formula>
    </cfRule>
  </conditionalFormatting>
  <conditionalFormatting sqref="Y43">
    <cfRule type="cellIs" dxfId="98" priority="141" operator="equal">
      <formula>"NO ACEPTABLE"</formula>
    </cfRule>
    <cfRule type="cellIs" dxfId="97" priority="142" operator="equal">
      <formula>"ACEPTABLE CON CONTROL ESPECIFICO"</formula>
    </cfRule>
    <cfRule type="cellIs" dxfId="96" priority="143" operator="equal">
      <formula>"MEJORABLE"</formula>
    </cfRule>
    <cfRule type="cellIs" dxfId="95" priority="144" operator="equal">
      <formula>"ACEPTABLE"</formula>
    </cfRule>
  </conditionalFormatting>
  <conditionalFormatting sqref="W48">
    <cfRule type="cellIs" dxfId="94" priority="105" stopIfTrue="1" operator="equal">
      <formula>3</formula>
    </cfRule>
  </conditionalFormatting>
  <conditionalFormatting sqref="Y48">
    <cfRule type="cellIs" dxfId="93" priority="101" operator="equal">
      <formula>"NO ACEPTABLE"</formula>
    </cfRule>
    <cfRule type="cellIs" dxfId="92" priority="102" operator="equal">
      <formula>"ACEPTABLE CON CONTROL ESPECIFICO"</formula>
    </cfRule>
    <cfRule type="cellIs" dxfId="91" priority="103" operator="equal">
      <formula>"MEJORABLE"</formula>
    </cfRule>
    <cfRule type="cellIs" dxfId="90" priority="104" operator="equal">
      <formula>"ACEPTABLE"</formula>
    </cfRule>
  </conditionalFormatting>
  <conditionalFormatting sqref="W47">
    <cfRule type="cellIs" dxfId="89" priority="110" stopIfTrue="1" operator="equal">
      <formula>3</formula>
    </cfRule>
  </conditionalFormatting>
  <conditionalFormatting sqref="Y47">
    <cfRule type="cellIs" dxfId="88" priority="106" operator="equal">
      <formula>"NO ACEPTABLE"</formula>
    </cfRule>
    <cfRule type="cellIs" dxfId="87" priority="107" operator="equal">
      <formula>"ACEPTABLE CON CONTROL ESPECIFICO"</formula>
    </cfRule>
    <cfRule type="cellIs" dxfId="86" priority="108" operator="equal">
      <formula>"MEJORABLE"</formula>
    </cfRule>
    <cfRule type="cellIs" dxfId="85" priority="109" operator="equal">
      <formula>"ACEPTABLE"</formula>
    </cfRule>
  </conditionalFormatting>
  <conditionalFormatting sqref="W54">
    <cfRule type="cellIs" dxfId="84" priority="85" stopIfTrue="1" operator="equal">
      <formula>3</formula>
    </cfRule>
  </conditionalFormatting>
  <conditionalFormatting sqref="Y54">
    <cfRule type="cellIs" dxfId="83" priority="81" operator="equal">
      <formula>"NO ACEPTABLE"</formula>
    </cfRule>
    <cfRule type="cellIs" dxfId="82" priority="82" operator="equal">
      <formula>"ACEPTABLE CON CONTROL ESPECIFICO"</formula>
    </cfRule>
    <cfRule type="cellIs" dxfId="81" priority="83" operator="equal">
      <formula>"MEJORABLE"</formula>
    </cfRule>
    <cfRule type="cellIs" dxfId="80" priority="84" operator="equal">
      <formula>"ACEPTABLE"</formula>
    </cfRule>
  </conditionalFormatting>
  <conditionalFormatting sqref="W55">
    <cfRule type="cellIs" dxfId="79" priority="80" stopIfTrue="1" operator="equal">
      <formula>3</formula>
    </cfRule>
  </conditionalFormatting>
  <conditionalFormatting sqref="Y55">
    <cfRule type="cellIs" dxfId="78" priority="76" operator="equal">
      <formula>"NO ACEPTABLE"</formula>
    </cfRule>
    <cfRule type="cellIs" dxfId="77" priority="77" operator="equal">
      <formula>"ACEPTABLE CON CONTROL ESPECIFICO"</formula>
    </cfRule>
    <cfRule type="cellIs" dxfId="76" priority="78" operator="equal">
      <formula>"MEJORABLE"</formula>
    </cfRule>
    <cfRule type="cellIs" dxfId="75" priority="79" operator="equal">
      <formula>"ACEPTABLE"</formula>
    </cfRule>
  </conditionalFormatting>
  <conditionalFormatting sqref="W56">
    <cfRule type="cellIs" dxfId="74" priority="75" stopIfTrue="1" operator="equal">
      <formula>3</formula>
    </cfRule>
  </conditionalFormatting>
  <conditionalFormatting sqref="Y56">
    <cfRule type="cellIs" dxfId="73" priority="71" operator="equal">
      <formula>"NO ACEPTABLE"</formula>
    </cfRule>
    <cfRule type="cellIs" dxfId="72" priority="72" operator="equal">
      <formula>"ACEPTABLE CON CONTROL ESPECIFICO"</formula>
    </cfRule>
    <cfRule type="cellIs" dxfId="71" priority="73" operator="equal">
      <formula>"MEJORABLE"</formula>
    </cfRule>
    <cfRule type="cellIs" dxfId="70" priority="74" operator="equal">
      <formula>"ACEPTABLE"</formula>
    </cfRule>
  </conditionalFormatting>
  <conditionalFormatting sqref="W57">
    <cfRule type="cellIs" dxfId="69" priority="70" stopIfTrue="1" operator="equal">
      <formula>3</formula>
    </cfRule>
  </conditionalFormatting>
  <conditionalFormatting sqref="Y57">
    <cfRule type="cellIs" dxfId="68" priority="66" operator="equal">
      <formula>"NO ACEPTABLE"</formula>
    </cfRule>
    <cfRule type="cellIs" dxfId="67" priority="67" operator="equal">
      <formula>"ACEPTABLE CON CONTROL ESPECIFICO"</formula>
    </cfRule>
    <cfRule type="cellIs" dxfId="66" priority="68" operator="equal">
      <formula>"MEJORABLE"</formula>
    </cfRule>
    <cfRule type="cellIs" dxfId="65" priority="69" operator="equal">
      <formula>"ACEPTABLE"</formula>
    </cfRule>
  </conditionalFormatting>
  <conditionalFormatting sqref="Y59:Y60">
    <cfRule type="cellIs" dxfId="64" priority="86" operator="equal">
      <formula>"NO ACEPTABLE"</formula>
    </cfRule>
    <cfRule type="cellIs" dxfId="63" priority="87" operator="equal">
      <formula>"ACEPTABLE CON CONTROL ESPECIFICO"</formula>
    </cfRule>
    <cfRule type="cellIs" dxfId="62" priority="88" operator="equal">
      <formula>"MEJORABLE"</formula>
    </cfRule>
    <cfRule type="cellIs" dxfId="61" priority="89" operator="equal">
      <formula>"ACEPTABLE"</formula>
    </cfRule>
  </conditionalFormatting>
  <conditionalFormatting sqref="W59:W60">
    <cfRule type="cellIs" dxfId="60" priority="90" stopIfTrue="1" operator="equal">
      <formula>3</formula>
    </cfRule>
  </conditionalFormatting>
  <conditionalFormatting sqref="W61 W63 W69:W70">
    <cfRule type="cellIs" dxfId="59" priority="60" stopIfTrue="1" operator="equal">
      <formula>3</formula>
    </cfRule>
  </conditionalFormatting>
  <conditionalFormatting sqref="Y61 Y63 Y69:Y70">
    <cfRule type="cellIs" dxfId="58" priority="56" operator="equal">
      <formula>"NO ACEPTABLE"</formula>
    </cfRule>
    <cfRule type="cellIs" dxfId="57" priority="57" operator="equal">
      <formula>"ACEPTABLE CON CONTROL ESPECIFICO"</formula>
    </cfRule>
    <cfRule type="cellIs" dxfId="56" priority="58" operator="equal">
      <formula>"MEJORABLE"</formula>
    </cfRule>
    <cfRule type="cellIs" dxfId="55" priority="59" operator="equal">
      <formula>"ACEPTABLE"</formula>
    </cfRule>
  </conditionalFormatting>
  <conditionalFormatting sqref="Y62">
    <cfRule type="cellIs" dxfId="54" priority="51" operator="equal">
      <formula>"NO ACEPTABLE"</formula>
    </cfRule>
    <cfRule type="cellIs" dxfId="53" priority="52" operator="equal">
      <formula>"ACEPTABLE CON CONTROL ESPECIFICO"</formula>
    </cfRule>
    <cfRule type="cellIs" dxfId="52" priority="53" operator="equal">
      <formula>"MEJORABLE"</formula>
    </cfRule>
    <cfRule type="cellIs" dxfId="51" priority="54" operator="equal">
      <formula>"ACEPTABLE"</formula>
    </cfRule>
  </conditionalFormatting>
  <conditionalFormatting sqref="W62">
    <cfRule type="cellIs" dxfId="50" priority="55" stopIfTrue="1" operator="equal">
      <formula>3</formula>
    </cfRule>
  </conditionalFormatting>
  <conditionalFormatting sqref="Y65">
    <cfRule type="cellIs" dxfId="49" priority="46" operator="equal">
      <formula>"NO ACEPTABLE"</formula>
    </cfRule>
    <cfRule type="cellIs" dxfId="48" priority="47" operator="equal">
      <formula>"ACEPTABLE CON CONTROL ESPECIFICO"</formula>
    </cfRule>
    <cfRule type="cellIs" dxfId="47" priority="48" operator="equal">
      <formula>"MEJORABLE"</formula>
    </cfRule>
    <cfRule type="cellIs" dxfId="46" priority="49" operator="equal">
      <formula>"ACEPTABLE"</formula>
    </cfRule>
  </conditionalFormatting>
  <conditionalFormatting sqref="W65">
    <cfRule type="cellIs" dxfId="45" priority="50" stopIfTrue="1" operator="equal">
      <formula>3</formula>
    </cfRule>
  </conditionalFormatting>
  <conditionalFormatting sqref="W66">
    <cfRule type="cellIs" dxfId="44" priority="35" stopIfTrue="1" operator="equal">
      <formula>3</formula>
    </cfRule>
  </conditionalFormatting>
  <conditionalFormatting sqref="Y66">
    <cfRule type="cellIs" dxfId="43" priority="31" operator="equal">
      <formula>"NO ACEPTABLE"</formula>
    </cfRule>
    <cfRule type="cellIs" dxfId="42" priority="32" operator="equal">
      <formula>"ACEPTABLE CON CONTROL ESPECIFICO"</formula>
    </cfRule>
    <cfRule type="cellIs" dxfId="41" priority="33" operator="equal">
      <formula>"MEJORABLE"</formula>
    </cfRule>
    <cfRule type="cellIs" dxfId="40" priority="34" operator="equal">
      <formula>"ACEPTABLE"</formula>
    </cfRule>
  </conditionalFormatting>
  <conditionalFormatting sqref="W64">
    <cfRule type="cellIs" dxfId="39" priority="45" stopIfTrue="1" operator="equal">
      <formula>3</formula>
    </cfRule>
  </conditionalFormatting>
  <conditionalFormatting sqref="Y64">
    <cfRule type="cellIs" dxfId="38" priority="41" operator="equal">
      <formula>"NO ACEPTABLE"</formula>
    </cfRule>
    <cfRule type="cellIs" dxfId="37" priority="42" operator="equal">
      <formula>"ACEPTABLE CON CONTROL ESPECIFICO"</formula>
    </cfRule>
    <cfRule type="cellIs" dxfId="36" priority="43" operator="equal">
      <formula>"MEJORABLE"</formula>
    </cfRule>
    <cfRule type="cellIs" dxfId="35" priority="44" operator="equal">
      <formula>"ACEPTABLE"</formula>
    </cfRule>
  </conditionalFormatting>
  <conditionalFormatting sqref="W68">
    <cfRule type="cellIs" dxfId="34" priority="40" stopIfTrue="1" operator="equal">
      <formula>3</formula>
    </cfRule>
  </conditionalFormatting>
  <conditionalFormatting sqref="Y68">
    <cfRule type="cellIs" dxfId="33" priority="36" operator="equal">
      <formula>"NO ACEPTABLE"</formula>
    </cfRule>
    <cfRule type="cellIs" dxfId="32" priority="37" operator="equal">
      <formula>"ACEPTABLE CON CONTROL ESPECIFICO"</formula>
    </cfRule>
    <cfRule type="cellIs" dxfId="31" priority="38" operator="equal">
      <formula>"MEJORABLE"</formula>
    </cfRule>
    <cfRule type="cellIs" dxfId="30" priority="39" operator="equal">
      <formula>"ACEPTABLE"</formula>
    </cfRule>
  </conditionalFormatting>
  <conditionalFormatting sqref="W67">
    <cfRule type="cellIs" dxfId="29" priority="30" stopIfTrue="1" operator="equal">
      <formula>3</formula>
    </cfRule>
  </conditionalFormatting>
  <conditionalFormatting sqref="Y67">
    <cfRule type="cellIs" dxfId="28" priority="26" operator="equal">
      <formula>"NO ACEPTABLE"</formula>
    </cfRule>
    <cfRule type="cellIs" dxfId="27" priority="27" operator="equal">
      <formula>"ACEPTABLE CON CONTROL ESPECIFICO"</formula>
    </cfRule>
    <cfRule type="cellIs" dxfId="26" priority="28" operator="equal">
      <formula>"MEJORABLE"</formula>
    </cfRule>
    <cfRule type="cellIs" dxfId="25" priority="29" operator="equal">
      <formula>"ACEPTABLE"</formula>
    </cfRule>
  </conditionalFormatting>
  <conditionalFormatting sqref="W50">
    <cfRule type="cellIs" dxfId="24" priority="25" stopIfTrue="1" operator="equal">
      <formula>3</formula>
    </cfRule>
  </conditionalFormatting>
  <conditionalFormatting sqref="Y50">
    <cfRule type="cellIs" dxfId="23" priority="21" operator="equal">
      <formula>"NO ACEPTABLE"</formula>
    </cfRule>
    <cfRule type="cellIs" dxfId="22" priority="22" operator="equal">
      <formula>"ACEPTABLE CON CONTROL ESPECIFICO"</formula>
    </cfRule>
    <cfRule type="cellIs" dxfId="21" priority="23" operator="equal">
      <formula>"MEJORABLE"</formula>
    </cfRule>
    <cfRule type="cellIs" dxfId="20" priority="24" operator="equal">
      <formula>"ACEPTABLE"</formula>
    </cfRule>
  </conditionalFormatting>
  <conditionalFormatting sqref="W51">
    <cfRule type="cellIs" dxfId="19" priority="20" stopIfTrue="1" operator="equal">
      <formula>3</formula>
    </cfRule>
  </conditionalFormatting>
  <conditionalFormatting sqref="Y51">
    <cfRule type="cellIs" dxfId="18" priority="16" operator="equal">
      <formula>"NO ACEPTABLE"</formula>
    </cfRule>
    <cfRule type="cellIs" dxfId="17" priority="17" operator="equal">
      <formula>"ACEPTABLE CON CONTROL ESPECIFICO"</formula>
    </cfRule>
    <cfRule type="cellIs" dxfId="16" priority="18" operator="equal">
      <formula>"MEJORABLE"</formula>
    </cfRule>
    <cfRule type="cellIs" dxfId="15" priority="19" operator="equal">
      <formula>"ACEPTABLE"</formula>
    </cfRule>
  </conditionalFormatting>
  <conditionalFormatting sqref="W52">
    <cfRule type="cellIs" dxfId="14" priority="15" stopIfTrue="1" operator="equal">
      <formula>3</formula>
    </cfRule>
  </conditionalFormatting>
  <conditionalFormatting sqref="Y52">
    <cfRule type="cellIs" dxfId="13" priority="11" operator="equal">
      <formula>"NO ACEPTABLE"</formula>
    </cfRule>
    <cfRule type="cellIs" dxfId="12" priority="12" operator="equal">
      <formula>"ACEPTABLE CON CONTROL ESPECIFICO"</formula>
    </cfRule>
    <cfRule type="cellIs" dxfId="11" priority="13" operator="equal">
      <formula>"MEJORABLE"</formula>
    </cfRule>
    <cfRule type="cellIs" dxfId="10" priority="14" operator="equal">
      <formula>"ACEPTABLE"</formula>
    </cfRule>
  </conditionalFormatting>
  <conditionalFormatting sqref="Y53">
    <cfRule type="cellIs" dxfId="9" priority="6" operator="equal">
      <formula>"NO ACEPTABLE"</formula>
    </cfRule>
    <cfRule type="cellIs" dxfId="8" priority="7" operator="equal">
      <formula>"ACEPTABLE CON CONTROL ESPECIFICO"</formula>
    </cfRule>
    <cfRule type="cellIs" dxfId="7" priority="8" operator="equal">
      <formula>"MEJORABLE"</formula>
    </cfRule>
    <cfRule type="cellIs" dxfId="6" priority="9" operator="equal">
      <formula>"ACEPTABLE"</formula>
    </cfRule>
  </conditionalFormatting>
  <conditionalFormatting sqref="W53">
    <cfRule type="cellIs" dxfId="5" priority="10" stopIfTrue="1" operator="equal">
      <formula>3</formula>
    </cfRule>
  </conditionalFormatting>
  <conditionalFormatting sqref="W71:W76">
    <cfRule type="cellIs" dxfId="4" priority="5" stopIfTrue="1" operator="equal">
      <formula>3</formula>
    </cfRule>
  </conditionalFormatting>
  <conditionalFormatting sqref="Y71:Y76">
    <cfRule type="cellIs" dxfId="3" priority="1" operator="equal">
      <formula>"NO ACEPTABLE"</formula>
    </cfRule>
    <cfRule type="cellIs" dxfId="2" priority="2" operator="equal">
      <formula>"ACEPTABLE CON CONTROL ESPECIFICO"</formula>
    </cfRule>
    <cfRule type="cellIs" dxfId="1" priority="3" operator="equal">
      <formula>"MEJORABLE"</formula>
    </cfRule>
    <cfRule type="cellIs" dxfId="0" priority="4" operator="equal">
      <formula>"ACEPTABLE"</formula>
    </cfRule>
  </conditionalFormatting>
  <dataValidations count="65">
    <dataValidation type="list" allowBlank="1" showInputMessage="1" showErrorMessage="1" sqref="G50:G52">
      <formula1>$J$63:$J$92</formula1>
    </dataValidation>
    <dataValidation type="list" allowBlank="1" showInputMessage="1" showErrorMessage="1" sqref="G53">
      <formula1>$J$53:$J$82</formula1>
    </dataValidation>
    <dataValidation type="list" allowBlank="1" showInputMessage="1" showErrorMessage="1" sqref="G61:G76">
      <formula1>$J$84:$J$112</formula1>
    </dataValidation>
    <dataValidation type="list" allowBlank="1" showInputMessage="1" showErrorMessage="1" sqref="G54:G60">
      <formula1>$J$98:$J$126</formula1>
    </dataValidation>
    <dataValidation type="list" allowBlank="1" showInputMessage="1" showErrorMessage="1" sqref="G49">
      <formula1>$J$107:$J$135</formula1>
    </dataValidation>
    <dataValidation type="list" allowBlank="1" showInputMessage="1" showErrorMessage="1" sqref="G45:G48">
      <formula1>$J$103:$J$131</formula1>
    </dataValidation>
    <dataValidation type="list" allowBlank="1" showInputMessage="1" showErrorMessage="1" sqref="G34:G44">
      <formula1>$J$110:$J$138</formula1>
    </dataValidation>
    <dataValidation type="list" allowBlank="1" showInputMessage="1" showErrorMessage="1" sqref="G8:G27">
      <formula1>$J$123:$J$151</formula1>
    </dataValidation>
    <dataValidation type="list" allowBlank="1" showInputMessage="1" showErrorMessage="1" sqref="G28:G33">
      <formula1>$J$82:$J$110</formula1>
    </dataValidation>
    <dataValidation type="list" allowBlank="1" showInputMessage="1" showErrorMessage="1" sqref="I50:I52">
      <formula1>$K$63:$K$93</formula1>
    </dataValidation>
    <dataValidation type="list" allowBlank="1" showInputMessage="1" showErrorMessage="1" sqref="I53:J53">
      <formula1>$N$58:$N$66</formula1>
    </dataValidation>
    <dataValidation type="list" allowBlank="1" showInputMessage="1" showErrorMessage="1" sqref="I61:I76">
      <formula1>$K$84:$K$113</formula1>
    </dataValidation>
    <dataValidation type="list" allowBlank="1" showInputMessage="1" showErrorMessage="1" sqref="I54:I60">
      <formula1>$K$98:$K$127</formula1>
    </dataValidation>
    <dataValidation type="list" allowBlank="1" showInputMessage="1" showErrorMessage="1" sqref="I49">
      <formula1>$K$107:$K$136</formula1>
    </dataValidation>
    <dataValidation type="list" allowBlank="1" showInputMessage="1" showErrorMessage="1" sqref="I45:I48">
      <formula1>$K$103:$K$132</formula1>
    </dataValidation>
    <dataValidation type="list" allowBlank="1" showInputMessage="1" showErrorMessage="1" sqref="I34:I44">
      <formula1>$K$110:$K$139</formula1>
    </dataValidation>
    <dataValidation type="list" allowBlank="1" showInputMessage="1" showErrorMessage="1" sqref="I8:I27">
      <formula1>$K$123:$K$152</formula1>
    </dataValidation>
    <dataValidation type="list" allowBlank="1" showInputMessage="1" showErrorMessage="1" sqref="I28:I33">
      <formula1>$K$82:$K$111</formula1>
    </dataValidation>
    <dataValidation type="list" allowBlank="1" showInputMessage="1" showErrorMessage="1" sqref="J50:J52">
      <formula1>$N$64:$N$73</formula1>
    </dataValidation>
    <dataValidation type="list" allowBlank="1" showInputMessage="1" showErrorMessage="1" sqref="J61:J76">
      <formula1>$N$85:$N$94</formula1>
    </dataValidation>
    <dataValidation type="list" allowBlank="1" showInputMessage="1" showErrorMessage="1" sqref="J54:J60">
      <formula1>$N$99:$N$108</formula1>
    </dataValidation>
    <dataValidation type="list" allowBlank="1" showInputMessage="1" showErrorMessage="1" sqref="J46 J49">
      <formula1>$N$108:$N$117</formula1>
    </dataValidation>
    <dataValidation type="list" allowBlank="1" showInputMessage="1" showErrorMessage="1" sqref="J47:J48 J45">
      <formula1>$N$104:$N$113</formula1>
    </dataValidation>
    <dataValidation type="list" allowBlank="1" showInputMessage="1" showErrorMessage="1" sqref="J34:J44">
      <formula1>$N$111:$N$120</formula1>
    </dataValidation>
    <dataValidation type="list" allowBlank="1" showInputMessage="1" showErrorMessage="1" sqref="J28:J33">
      <formula1>$N$83:$N$92</formula1>
    </dataValidation>
    <dataValidation type="list" allowBlank="1" showInputMessage="1" showErrorMessage="1" sqref="J8:J27">
      <formula1>$N$124:$N$133</formula1>
    </dataValidation>
    <dataValidation type="list" allowBlank="1" showInputMessage="1" showErrorMessage="1" sqref="M50:M52">
      <formula1>$Y$63:$Y$84</formula1>
    </dataValidation>
    <dataValidation type="list" allowBlank="1" showInputMessage="1" showErrorMessage="1" sqref="M53">
      <formula1>$Y$53:$Y$73</formula1>
    </dataValidation>
    <dataValidation type="list" allowBlank="1" showInputMessage="1" showErrorMessage="1" sqref="M61:M71 M73 M75">
      <formula1>$Y$84:$Y$104</formula1>
    </dataValidation>
    <dataValidation type="list" allowBlank="1" showInputMessage="1" showErrorMessage="1" sqref="M54:M60">
      <formula1>$Y$98:$Y$118</formula1>
    </dataValidation>
    <dataValidation type="list" allowBlank="1" showInputMessage="1" showErrorMessage="1" sqref="M46 M49">
      <formula1>$Y$107:$Y$127</formula1>
    </dataValidation>
    <dataValidation type="list" allowBlank="1" showInputMessage="1" showErrorMessage="1" sqref="M47:M48 M45">
      <formula1>$Y$103:$Y$123</formula1>
    </dataValidation>
    <dataValidation type="list" allowBlank="1" showInputMessage="1" showErrorMessage="1" sqref="M34:M44">
      <formula1>$Y$110:$Y$130</formula1>
    </dataValidation>
    <dataValidation type="list" allowBlank="1" showInputMessage="1" showErrorMessage="1" sqref="M8:M27">
      <formula1>$Y$123:$Y$143</formula1>
    </dataValidation>
    <dataValidation type="list" allowBlank="1" showInputMessage="1" showErrorMessage="1" sqref="M28:M33">
      <formula1>$Y$82:$Y$102</formula1>
    </dataValidation>
    <dataValidation type="list" allowBlank="1" showInputMessage="1" showErrorMessage="1" sqref="S71:S76">
      <formula1>$T$89:$T$93</formula1>
    </dataValidation>
    <dataValidation type="list" allowBlank="1" showInputMessage="1" showErrorMessage="1" sqref="V71:V76">
      <formula1>$V$89:$V$93</formula1>
    </dataValidation>
    <dataValidation type="list" allowBlank="1" showInputMessage="1" showErrorMessage="1" sqref="R71:R76">
      <formula1>$S$89:$S$92</formula1>
    </dataValidation>
    <dataValidation type="list" allowBlank="1" showInputMessage="1" showErrorMessage="1" sqref="R50:R52">
      <formula1>$R$63:$R$66</formula1>
    </dataValidation>
    <dataValidation type="list" allowBlank="1" showInputMessage="1" showErrorMessage="1" sqref="V50:V52">
      <formula1>$U$63:$U$67</formula1>
    </dataValidation>
    <dataValidation type="list" allowBlank="1" showInputMessage="1" showErrorMessage="1" sqref="S50:S52">
      <formula1>$S$63:$S$67</formula1>
    </dataValidation>
    <dataValidation type="list" allowBlank="1" showInputMessage="1" showErrorMessage="1" sqref="R53">
      <formula1>$R$53:$R$57</formula1>
    </dataValidation>
    <dataValidation type="list" allowBlank="1" showInputMessage="1" showErrorMessage="1" sqref="V53">
      <formula1>$U$53:$U$58</formula1>
    </dataValidation>
    <dataValidation type="list" allowBlank="1" showInputMessage="1" showErrorMessage="1" sqref="S53">
      <formula1>$S$53:$S$58</formula1>
    </dataValidation>
    <dataValidation type="list" allowBlank="1" showInputMessage="1" showErrorMessage="1" sqref="R61:R70">
      <formula1>$R$84:$R$87</formula1>
    </dataValidation>
    <dataValidation type="list" allowBlank="1" showInputMessage="1" showErrorMessage="1" sqref="V61:V70">
      <formula1>$U$84:$U$88</formula1>
    </dataValidation>
    <dataValidation type="list" allowBlank="1" showInputMessage="1" showErrorMessage="1" sqref="S61:S70">
      <formula1>$S$84:$S$88</formula1>
    </dataValidation>
    <dataValidation type="list" allowBlank="1" showInputMessage="1" showErrorMessage="1" sqref="S54:S60">
      <formula1>$S$98:$S$102</formula1>
    </dataValidation>
    <dataValidation type="list" allowBlank="1" showInputMessage="1" showErrorMessage="1" sqref="V54:V60">
      <formula1>$U$98:$U$102</formula1>
    </dataValidation>
    <dataValidation type="list" allowBlank="1" showInputMessage="1" showErrorMessage="1" sqref="R54:R60">
      <formula1>$R$98:$R$101</formula1>
    </dataValidation>
    <dataValidation type="list" allowBlank="1" showInputMessage="1" showErrorMessage="1" sqref="R46 R49">
      <formula1>$R$107:$R$110</formula1>
    </dataValidation>
    <dataValidation type="list" allowBlank="1" showInputMessage="1" showErrorMessage="1" sqref="V46 V49">
      <formula1>$U$107:$U$111</formula1>
    </dataValidation>
    <dataValidation type="list" allowBlank="1" showInputMessage="1" showErrorMessage="1" sqref="S46 S49">
      <formula1>$S$107:$S$111</formula1>
    </dataValidation>
    <dataValidation type="list" allowBlank="1" showInputMessage="1" showErrorMessage="1" sqref="S47:S48 S45">
      <formula1>$S$103:$S$107</formula1>
    </dataValidation>
    <dataValidation type="list" allowBlank="1" showInputMessage="1" showErrorMessage="1" sqref="V47:V48 V45">
      <formula1>$U$103:$U$107</formula1>
    </dataValidation>
    <dataValidation type="list" allowBlank="1" showInputMessage="1" showErrorMessage="1" sqref="R47:R48 R45">
      <formula1>$R$103:$R$106</formula1>
    </dataValidation>
    <dataValidation type="list" allowBlank="1" showInputMessage="1" showErrorMessage="1" sqref="S34:S44">
      <formula1>$S$110:$S$114</formula1>
    </dataValidation>
    <dataValidation type="list" allowBlank="1" showInputMessage="1" showErrorMessage="1" sqref="V34:V44">
      <formula1>$U$110:$U$114</formula1>
    </dataValidation>
    <dataValidation type="list" allowBlank="1" showInputMessage="1" showErrorMessage="1" sqref="R34:R44">
      <formula1>$R$110:$R$113</formula1>
    </dataValidation>
    <dataValidation type="list" allowBlank="1" showInputMessage="1" showErrorMessage="1" sqref="S8:S27">
      <formula1>$S$123:$S$127</formula1>
    </dataValidation>
    <dataValidation type="list" allowBlank="1" showInputMessage="1" showErrorMessage="1" sqref="V8:V27">
      <formula1>$U$123:$U$127</formula1>
    </dataValidation>
    <dataValidation type="list" allowBlank="1" showInputMessage="1" showErrorMessage="1" sqref="R8:R27">
      <formula1>$R$123:$R$126</formula1>
    </dataValidation>
    <dataValidation type="list" allowBlank="1" showInputMessage="1" showErrorMessage="1" sqref="S28:S33">
      <formula1>$S$82:$S$86</formula1>
    </dataValidation>
    <dataValidation type="list" allowBlank="1" showInputMessage="1" showErrorMessage="1" sqref="V28:V33">
      <formula1>$U$82:$U$86</formula1>
    </dataValidation>
    <dataValidation type="list" allowBlank="1" showInputMessage="1" showErrorMessage="1" sqref="R28:R33">
      <formula1>$R$82:$R$85</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topLeftCell="A4" workbookViewId="0">
      <selection activeCell="B14" sqref="B14"/>
    </sheetView>
  </sheetViews>
  <sheetFormatPr baseColWidth="10" defaultColWidth="11" defaultRowHeight="14.25" x14ac:dyDescent="0.2"/>
  <cols>
    <col min="1" max="1" width="18.375" style="89" customWidth="1"/>
    <col min="2" max="2" width="17" customWidth="1"/>
    <col min="3" max="3" width="60.125" style="113" customWidth="1"/>
  </cols>
  <sheetData>
    <row r="1" spans="1:3" x14ac:dyDescent="0.2">
      <c r="A1" s="145" t="s">
        <v>191</v>
      </c>
      <c r="B1" s="146"/>
      <c r="C1" s="147"/>
    </row>
    <row r="2" spans="1:3" ht="15" thickBot="1" x14ac:dyDescent="0.25">
      <c r="A2" s="148"/>
      <c r="B2" s="149"/>
      <c r="C2" s="150"/>
    </row>
    <row r="3" spans="1:3" ht="25.5" x14ac:dyDescent="0.2">
      <c r="A3" s="108" t="s">
        <v>4</v>
      </c>
      <c r="B3" s="109" t="s">
        <v>192</v>
      </c>
      <c r="C3" s="108" t="s">
        <v>193</v>
      </c>
    </row>
    <row r="4" spans="1:3" ht="38.25" x14ac:dyDescent="0.2">
      <c r="A4" s="24" t="s">
        <v>194</v>
      </c>
      <c r="B4" s="110">
        <v>10</v>
      </c>
      <c r="C4" s="111" t="s">
        <v>195</v>
      </c>
    </row>
    <row r="5" spans="1:3" ht="38.25" x14ac:dyDescent="0.2">
      <c r="A5" s="24" t="s">
        <v>196</v>
      </c>
      <c r="B5" s="110">
        <v>6</v>
      </c>
      <c r="C5" s="111" t="s">
        <v>197</v>
      </c>
    </row>
    <row r="6" spans="1:3" ht="38.25" x14ac:dyDescent="0.2">
      <c r="A6" s="24" t="s">
        <v>198</v>
      </c>
      <c r="B6" s="110">
        <v>2</v>
      </c>
      <c r="C6" s="111" t="s">
        <v>199</v>
      </c>
    </row>
    <row r="7" spans="1:3" ht="51" x14ac:dyDescent="0.2">
      <c r="A7" s="24" t="s">
        <v>200</v>
      </c>
      <c r="B7" s="110" t="s">
        <v>201</v>
      </c>
      <c r="C7" s="111" t="s">
        <v>202</v>
      </c>
    </row>
    <row r="8" spans="1:3" ht="15" thickBot="1" x14ac:dyDescent="0.25">
      <c r="B8" s="112"/>
    </row>
    <row r="9" spans="1:3" x14ac:dyDescent="0.2">
      <c r="A9" s="145" t="s">
        <v>203</v>
      </c>
      <c r="B9" s="146"/>
      <c r="C9" s="147"/>
    </row>
    <row r="10" spans="1:3" ht="15" thickBot="1" x14ac:dyDescent="0.25">
      <c r="A10" s="148"/>
      <c r="B10" s="149"/>
      <c r="C10" s="150"/>
    </row>
    <row r="11" spans="1:3" ht="25.5" x14ac:dyDescent="0.2">
      <c r="A11" s="108" t="s">
        <v>5</v>
      </c>
      <c r="B11" s="109" t="s">
        <v>204</v>
      </c>
      <c r="C11" s="108" t="s">
        <v>193</v>
      </c>
    </row>
    <row r="12" spans="1:3" ht="25.5" x14ac:dyDescent="0.2">
      <c r="A12" s="24" t="s">
        <v>205</v>
      </c>
      <c r="B12" s="110">
        <v>4</v>
      </c>
      <c r="C12" s="111" t="s">
        <v>206</v>
      </c>
    </row>
    <row r="13" spans="1:3" ht="25.5" x14ac:dyDescent="0.2">
      <c r="A13" s="24" t="s">
        <v>207</v>
      </c>
      <c r="B13" s="110">
        <v>3</v>
      </c>
      <c r="C13" s="111" t="s">
        <v>208</v>
      </c>
    </row>
    <row r="14" spans="1:3" ht="25.5" x14ac:dyDescent="0.2">
      <c r="A14" s="24" t="s">
        <v>209</v>
      </c>
      <c r="B14" s="110">
        <v>2</v>
      </c>
      <c r="C14" s="111" t="s">
        <v>210</v>
      </c>
    </row>
    <row r="15" spans="1:3" x14ac:dyDescent="0.2">
      <c r="A15" s="24" t="s">
        <v>211</v>
      </c>
      <c r="B15" s="110">
        <v>1</v>
      </c>
      <c r="C15" s="111" t="s">
        <v>212</v>
      </c>
    </row>
    <row r="16" spans="1:3" ht="15" thickBot="1" x14ac:dyDescent="0.25"/>
    <row r="17" spans="1:3" x14ac:dyDescent="0.2">
      <c r="A17" s="145" t="s">
        <v>213</v>
      </c>
      <c r="B17" s="146"/>
      <c r="C17" s="147"/>
    </row>
    <row r="18" spans="1:3" ht="15" thickBot="1" x14ac:dyDescent="0.25">
      <c r="A18" s="148"/>
      <c r="B18" s="149"/>
      <c r="C18" s="150"/>
    </row>
    <row r="19" spans="1:3" ht="25.5" x14ac:dyDescent="0.2">
      <c r="A19" s="108" t="s">
        <v>6</v>
      </c>
      <c r="B19" s="109" t="s">
        <v>214</v>
      </c>
      <c r="C19" s="108" t="s">
        <v>193</v>
      </c>
    </row>
    <row r="20" spans="1:3" ht="38.25" x14ac:dyDescent="0.2">
      <c r="A20" s="24" t="s">
        <v>194</v>
      </c>
      <c r="B20" s="110" t="s">
        <v>215</v>
      </c>
      <c r="C20" s="111" t="s">
        <v>216</v>
      </c>
    </row>
    <row r="21" spans="1:3" ht="51" x14ac:dyDescent="0.2">
      <c r="A21" s="24" t="s">
        <v>196</v>
      </c>
      <c r="B21" s="110" t="s">
        <v>217</v>
      </c>
      <c r="C21" s="111" t="s">
        <v>218</v>
      </c>
    </row>
    <row r="22" spans="1:3" ht="38.25" x14ac:dyDescent="0.2">
      <c r="A22" s="24" t="s">
        <v>219</v>
      </c>
      <c r="B22" s="110" t="s">
        <v>220</v>
      </c>
      <c r="C22" s="111" t="s">
        <v>221</v>
      </c>
    </row>
    <row r="23" spans="1:3" ht="38.25" x14ac:dyDescent="0.2">
      <c r="A23" s="24" t="s">
        <v>200</v>
      </c>
      <c r="B23" s="110" t="s">
        <v>222</v>
      </c>
      <c r="C23" s="111" t="s">
        <v>223</v>
      </c>
    </row>
    <row r="24" spans="1:3" ht="15" thickBot="1" x14ac:dyDescent="0.25"/>
    <row r="25" spans="1:3" x14ac:dyDescent="0.2">
      <c r="A25" s="145" t="s">
        <v>224</v>
      </c>
      <c r="B25" s="146"/>
      <c r="C25" s="147"/>
    </row>
    <row r="26" spans="1:3" ht="15" thickBot="1" x14ac:dyDescent="0.25">
      <c r="A26" s="148"/>
      <c r="B26" s="149"/>
      <c r="C26" s="150"/>
    </row>
    <row r="27" spans="1:3" ht="25.5" x14ac:dyDescent="0.2">
      <c r="A27" s="108" t="s">
        <v>7</v>
      </c>
      <c r="B27" s="109" t="s">
        <v>225</v>
      </c>
      <c r="C27" s="108" t="s">
        <v>193</v>
      </c>
    </row>
    <row r="28" spans="1:3" x14ac:dyDescent="0.2">
      <c r="A28" s="24" t="s">
        <v>226</v>
      </c>
      <c r="B28" s="110">
        <v>100</v>
      </c>
      <c r="C28" s="111" t="s">
        <v>227</v>
      </c>
    </row>
    <row r="29" spans="1:3" ht="25.5" x14ac:dyDescent="0.2">
      <c r="A29" s="24" t="s">
        <v>228</v>
      </c>
      <c r="B29" s="110">
        <v>60</v>
      </c>
      <c r="C29" s="111" t="s">
        <v>229</v>
      </c>
    </row>
    <row r="30" spans="1:3" x14ac:dyDescent="0.2">
      <c r="A30" s="24" t="s">
        <v>230</v>
      </c>
      <c r="B30" s="110">
        <v>25</v>
      </c>
      <c r="C30" s="111" t="s">
        <v>231</v>
      </c>
    </row>
    <row r="31" spans="1:3" x14ac:dyDescent="0.2">
      <c r="A31" s="24" t="s">
        <v>232</v>
      </c>
      <c r="B31" s="110">
        <v>10</v>
      </c>
      <c r="C31" s="111" t="s">
        <v>233</v>
      </c>
    </row>
    <row r="32" spans="1:3" ht="15" thickBot="1" x14ac:dyDescent="0.25"/>
    <row r="33" spans="1:3" x14ac:dyDescent="0.2">
      <c r="A33" s="145" t="s">
        <v>234</v>
      </c>
      <c r="B33" s="146"/>
      <c r="C33" s="147"/>
    </row>
    <row r="34" spans="1:3" ht="15" thickBot="1" x14ac:dyDescent="0.25">
      <c r="A34" s="148"/>
      <c r="B34" s="149"/>
      <c r="C34" s="150"/>
    </row>
    <row r="35" spans="1:3" x14ac:dyDescent="0.2">
      <c r="A35" s="108" t="s">
        <v>235</v>
      </c>
      <c r="B35" s="109" t="s">
        <v>236</v>
      </c>
      <c r="C35" s="108" t="s">
        <v>193</v>
      </c>
    </row>
    <row r="36" spans="1:3" ht="25.5" x14ac:dyDescent="0.2">
      <c r="A36" s="24" t="s">
        <v>237</v>
      </c>
      <c r="B36" s="110" t="s">
        <v>238</v>
      </c>
      <c r="C36" s="111" t="s">
        <v>239</v>
      </c>
    </row>
    <row r="37" spans="1:3" x14ac:dyDescent="0.2">
      <c r="A37" s="24" t="s">
        <v>42</v>
      </c>
      <c r="B37" s="110" t="s">
        <v>240</v>
      </c>
      <c r="C37" s="111" t="s">
        <v>241</v>
      </c>
    </row>
    <row r="38" spans="1:3" ht="25.5" x14ac:dyDescent="0.2">
      <c r="A38" s="24" t="s">
        <v>18</v>
      </c>
      <c r="B38" s="110" t="s">
        <v>242</v>
      </c>
      <c r="C38" s="111" t="s">
        <v>243</v>
      </c>
    </row>
    <row r="39" spans="1:3" ht="38.25" x14ac:dyDescent="0.2">
      <c r="A39" s="24" t="s">
        <v>115</v>
      </c>
      <c r="B39" s="110">
        <v>20</v>
      </c>
      <c r="C39" s="111" t="s">
        <v>244</v>
      </c>
    </row>
    <row r="40" spans="1:3" ht="15" thickBot="1" x14ac:dyDescent="0.25"/>
    <row r="41" spans="1:3" x14ac:dyDescent="0.2">
      <c r="A41" s="145" t="s">
        <v>245</v>
      </c>
      <c r="B41" s="146"/>
      <c r="C41" s="147"/>
    </row>
    <row r="42" spans="1:3" ht="15" thickBot="1" x14ac:dyDescent="0.25">
      <c r="A42" s="148"/>
      <c r="B42" s="149"/>
      <c r="C42" s="150"/>
    </row>
    <row r="43" spans="1:3" x14ac:dyDescent="0.2">
      <c r="A43" s="108" t="s">
        <v>235</v>
      </c>
      <c r="B43" s="109" t="s">
        <v>236</v>
      </c>
      <c r="C43" s="108" t="s">
        <v>193</v>
      </c>
    </row>
    <row r="44" spans="1:3" x14ac:dyDescent="0.2">
      <c r="A44" s="24" t="s">
        <v>237</v>
      </c>
      <c r="B44" s="110" t="s">
        <v>246</v>
      </c>
      <c r="C44" s="111" t="s">
        <v>247</v>
      </c>
    </row>
    <row r="45" spans="1:3" ht="38.25" x14ac:dyDescent="0.2">
      <c r="A45" s="24" t="s">
        <v>42</v>
      </c>
      <c r="B45" s="110" t="s">
        <v>248</v>
      </c>
      <c r="C45" s="111" t="s">
        <v>249</v>
      </c>
    </row>
    <row r="46" spans="1:3" x14ac:dyDescent="0.2">
      <c r="A46" s="24" t="s">
        <v>18</v>
      </c>
      <c r="B46" s="110" t="s">
        <v>250</v>
      </c>
      <c r="C46" s="111" t="s">
        <v>251</v>
      </c>
    </row>
    <row r="47" spans="1:3" x14ac:dyDescent="0.2">
      <c r="A47" s="24" t="s">
        <v>115</v>
      </c>
      <c r="B47" s="110" t="s">
        <v>252</v>
      </c>
      <c r="C47" s="111" t="s">
        <v>253</v>
      </c>
    </row>
  </sheetData>
  <mergeCells count="6">
    <mergeCell ref="A41:C42"/>
    <mergeCell ref="A1:C2"/>
    <mergeCell ref="A9:C10"/>
    <mergeCell ref="A17:C18"/>
    <mergeCell ref="A25:C26"/>
    <mergeCell ref="A33:C3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W58"/>
  <sheetViews>
    <sheetView topLeftCell="B13" workbookViewId="0">
      <selection activeCell="G58" sqref="G58"/>
    </sheetView>
  </sheetViews>
  <sheetFormatPr baseColWidth="10" defaultColWidth="11" defaultRowHeight="14.25" x14ac:dyDescent="0.2"/>
  <cols>
    <col min="1" max="1" width="6.875" customWidth="1"/>
    <col min="2" max="2" width="23.625" style="17" customWidth="1"/>
    <col min="3" max="3" width="26" customWidth="1"/>
    <col min="4" max="4" width="0" hidden="1" customWidth="1"/>
    <col min="5" max="5" width="6.75" hidden="1" customWidth="1"/>
    <col min="6" max="6" width="15.5" customWidth="1"/>
    <col min="7" max="7" width="13.625" customWidth="1"/>
    <col min="8" max="8" width="14" customWidth="1"/>
    <col min="9" max="9" width="13.625" customWidth="1"/>
    <col min="10" max="10" width="15" customWidth="1"/>
    <col min="11" max="11" width="16.875" customWidth="1"/>
  </cols>
  <sheetData>
    <row r="2" spans="2:257" ht="21.75" x14ac:dyDescent="0.45">
      <c r="B2" s="151" t="s">
        <v>254</v>
      </c>
      <c r="C2" s="152"/>
      <c r="D2" s="152"/>
      <c r="E2" s="152"/>
      <c r="F2" s="152"/>
      <c r="G2" s="152"/>
      <c r="H2" s="152"/>
      <c r="I2" s="152"/>
      <c r="J2" s="152"/>
      <c r="K2" s="152"/>
      <c r="L2" s="152"/>
      <c r="M2" s="152"/>
      <c r="N2" s="152"/>
      <c r="O2" s="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row>
    <row r="3" spans="2:257" ht="21.75" x14ac:dyDescent="0.45">
      <c r="B3" s="154" t="s">
        <v>255</v>
      </c>
      <c r="C3" s="154"/>
      <c r="D3" s="154"/>
      <c r="E3" s="154"/>
      <c r="F3" s="154"/>
      <c r="G3" s="154"/>
      <c r="H3" s="154"/>
      <c r="I3" s="154"/>
      <c r="J3" s="154"/>
      <c r="K3" s="154"/>
      <c r="L3" s="154"/>
      <c r="M3" s="154"/>
      <c r="N3" s="154"/>
      <c r="O3" s="3"/>
      <c r="P3" s="155"/>
      <c r="Q3" s="153"/>
      <c r="R3" s="155"/>
      <c r="S3" s="153"/>
      <c r="T3" s="155"/>
      <c r="U3" s="153"/>
      <c r="V3" s="155"/>
      <c r="W3" s="153"/>
      <c r="X3" s="155"/>
      <c r="Y3" s="153"/>
      <c r="Z3" s="155"/>
      <c r="AA3" s="153"/>
      <c r="AB3" s="155"/>
      <c r="AC3" s="153"/>
      <c r="AD3" s="155"/>
      <c r="AE3" s="153"/>
      <c r="AF3" s="155"/>
      <c r="AG3" s="153"/>
      <c r="AH3" s="155"/>
      <c r="AI3" s="153"/>
      <c r="AJ3" s="155"/>
      <c r="AK3" s="153"/>
      <c r="AL3" s="155"/>
      <c r="AM3" s="153"/>
      <c r="AN3" s="155"/>
      <c r="AO3" s="153"/>
      <c r="AP3" s="155"/>
      <c r="AQ3" s="153"/>
      <c r="AR3" s="155"/>
      <c r="AS3" s="153"/>
      <c r="AT3" s="155"/>
      <c r="AU3" s="153"/>
      <c r="AV3" s="155"/>
      <c r="AW3" s="153"/>
      <c r="AX3" s="155"/>
      <c r="AY3" s="153"/>
      <c r="AZ3" s="155"/>
      <c r="BA3" s="153"/>
      <c r="BB3" s="155"/>
      <c r="BC3" s="153"/>
      <c r="BD3" s="155"/>
      <c r="BE3" s="153"/>
      <c r="BF3" s="155"/>
      <c r="BG3" s="153"/>
      <c r="BH3" s="155"/>
      <c r="BI3" s="153"/>
      <c r="BJ3" s="155"/>
      <c r="BK3" s="153"/>
      <c r="BL3" s="155"/>
      <c r="BM3" s="153"/>
      <c r="BN3" s="155"/>
      <c r="BO3" s="153"/>
      <c r="BP3" s="155"/>
      <c r="BQ3" s="153"/>
      <c r="BR3" s="155"/>
      <c r="BS3" s="153"/>
      <c r="BT3" s="155"/>
      <c r="BU3" s="153"/>
      <c r="BV3" s="155"/>
      <c r="BW3" s="153"/>
      <c r="BX3" s="155"/>
      <c r="BY3" s="153"/>
      <c r="BZ3" s="155"/>
      <c r="CA3" s="153"/>
      <c r="CB3" s="155"/>
      <c r="CC3" s="153"/>
      <c r="CD3" s="155"/>
      <c r="CE3" s="153"/>
      <c r="CF3" s="155"/>
      <c r="CG3" s="153"/>
      <c r="CH3" s="155"/>
      <c r="CI3" s="153"/>
      <c r="CJ3" s="155"/>
      <c r="CK3" s="153"/>
      <c r="CL3" s="155"/>
      <c r="CM3" s="153"/>
      <c r="CN3" s="155"/>
      <c r="CO3" s="153"/>
      <c r="CP3" s="155"/>
      <c r="CQ3" s="153"/>
      <c r="CR3" s="155"/>
      <c r="CS3" s="153"/>
      <c r="CT3" s="155"/>
      <c r="CU3" s="153"/>
      <c r="CV3" s="155"/>
      <c r="CW3" s="153"/>
      <c r="CX3" s="155"/>
      <c r="CY3" s="153"/>
      <c r="CZ3" s="155"/>
      <c r="DA3" s="153"/>
      <c r="DB3" s="155"/>
      <c r="DC3" s="153"/>
      <c r="DD3" s="155"/>
      <c r="DE3" s="153"/>
      <c r="DF3" s="155"/>
      <c r="DG3" s="153"/>
      <c r="DH3" s="155"/>
      <c r="DI3" s="153"/>
      <c r="DJ3" s="155"/>
      <c r="DK3" s="153"/>
      <c r="DL3" s="155"/>
      <c r="DM3" s="153"/>
      <c r="DN3" s="155"/>
      <c r="DO3" s="153"/>
      <c r="DP3" s="155"/>
      <c r="DQ3" s="153"/>
      <c r="DR3" s="155"/>
      <c r="DS3" s="153"/>
      <c r="DT3" s="155"/>
      <c r="DU3" s="153"/>
      <c r="DV3" s="155"/>
      <c r="DW3" s="153"/>
      <c r="DX3" s="155"/>
      <c r="DY3" s="153"/>
      <c r="DZ3" s="155"/>
      <c r="EA3" s="153"/>
      <c r="EB3" s="155"/>
      <c r="EC3" s="153"/>
      <c r="ED3" s="155"/>
      <c r="EE3" s="153"/>
      <c r="EF3" s="155"/>
      <c r="EG3" s="153"/>
      <c r="EH3" s="155"/>
      <c r="EI3" s="153"/>
      <c r="EJ3" s="155"/>
      <c r="EK3" s="153"/>
      <c r="EL3" s="155"/>
      <c r="EM3" s="153"/>
      <c r="EN3" s="155"/>
      <c r="EO3" s="153"/>
      <c r="EP3" s="155"/>
      <c r="EQ3" s="153"/>
      <c r="ER3" s="155"/>
      <c r="ES3" s="153"/>
      <c r="ET3" s="155"/>
      <c r="EU3" s="153"/>
      <c r="EV3" s="155"/>
      <c r="EW3" s="153"/>
      <c r="EX3" s="155"/>
      <c r="EY3" s="153"/>
      <c r="EZ3" s="155"/>
      <c r="FA3" s="153"/>
      <c r="FB3" s="155"/>
      <c r="FC3" s="153"/>
      <c r="FD3" s="155"/>
      <c r="FE3" s="153"/>
      <c r="FF3" s="155"/>
      <c r="FG3" s="153"/>
      <c r="FH3" s="155"/>
      <c r="FI3" s="153"/>
      <c r="FJ3" s="155"/>
      <c r="FK3" s="153"/>
      <c r="FL3" s="155"/>
      <c r="FM3" s="153"/>
      <c r="FN3" s="155"/>
      <c r="FO3" s="153"/>
      <c r="FP3" s="155"/>
      <c r="FQ3" s="153"/>
      <c r="FR3" s="155"/>
      <c r="FS3" s="153"/>
      <c r="FT3" s="155"/>
      <c r="FU3" s="153"/>
      <c r="FV3" s="155"/>
      <c r="FW3" s="153"/>
      <c r="FX3" s="155"/>
      <c r="FY3" s="153"/>
      <c r="FZ3" s="155"/>
      <c r="GA3" s="153"/>
      <c r="GB3" s="155"/>
      <c r="GC3" s="153"/>
      <c r="GD3" s="155"/>
      <c r="GE3" s="153"/>
      <c r="GF3" s="155"/>
      <c r="GG3" s="153"/>
      <c r="GH3" s="155"/>
      <c r="GI3" s="153"/>
      <c r="GJ3" s="155"/>
      <c r="GK3" s="153"/>
      <c r="GL3" s="155"/>
      <c r="GM3" s="153"/>
      <c r="GN3" s="155"/>
      <c r="GO3" s="153"/>
      <c r="GP3" s="155"/>
      <c r="GQ3" s="153"/>
      <c r="GR3" s="155"/>
      <c r="GS3" s="153"/>
      <c r="GT3" s="155"/>
      <c r="GU3" s="153"/>
      <c r="GV3" s="155"/>
      <c r="GW3" s="153"/>
      <c r="GX3" s="155"/>
      <c r="GY3" s="153"/>
      <c r="GZ3" s="155"/>
      <c r="HA3" s="153"/>
      <c r="HB3" s="155"/>
      <c r="HC3" s="153"/>
      <c r="HD3" s="155"/>
      <c r="HE3" s="153"/>
      <c r="HF3" s="155"/>
      <c r="HG3" s="153"/>
      <c r="HH3" s="155"/>
      <c r="HI3" s="153"/>
      <c r="HJ3" s="155"/>
      <c r="HK3" s="153"/>
      <c r="HL3" s="155"/>
      <c r="HM3" s="153"/>
      <c r="HN3" s="155"/>
      <c r="HO3" s="153"/>
      <c r="HP3" s="155"/>
      <c r="HQ3" s="153"/>
      <c r="HR3" s="155"/>
      <c r="HS3" s="153"/>
      <c r="HT3" s="155"/>
      <c r="HU3" s="153"/>
      <c r="HV3" s="155"/>
      <c r="HW3" s="153"/>
      <c r="HX3" s="155"/>
      <c r="HY3" s="153"/>
      <c r="HZ3" s="155"/>
      <c r="IA3" s="153"/>
      <c r="IB3" s="155"/>
      <c r="IC3" s="153"/>
      <c r="ID3" s="155"/>
      <c r="IE3" s="153"/>
      <c r="IF3" s="155"/>
      <c r="IG3" s="153"/>
      <c r="IH3" s="155"/>
      <c r="II3" s="153"/>
      <c r="IJ3" s="155"/>
      <c r="IK3" s="153"/>
      <c r="IL3" s="155"/>
      <c r="IM3" s="153"/>
      <c r="IN3" s="155"/>
      <c r="IO3" s="153"/>
      <c r="IP3" s="155"/>
      <c r="IQ3" s="153"/>
      <c r="IR3" s="155"/>
      <c r="IS3" s="153"/>
      <c r="IT3" s="155"/>
      <c r="IU3" s="153"/>
      <c r="IV3" s="155"/>
      <c r="IW3" s="153"/>
    </row>
    <row r="4" spans="2:257" ht="15" thickBot="1" x14ac:dyDescent="0.25"/>
    <row r="5" spans="2:257" ht="60" customHeight="1" thickBot="1" x14ac:dyDescent="0.25">
      <c r="B5" s="101" t="s">
        <v>1</v>
      </c>
      <c r="C5" s="102" t="s">
        <v>256</v>
      </c>
      <c r="D5" t="e">
        <f>#REF!</f>
        <v>#REF!</v>
      </c>
      <c r="E5" t="e">
        <f>#REF!</f>
        <v>#REF!</v>
      </c>
      <c r="G5" s="63"/>
      <c r="H5" s="65" t="s">
        <v>257</v>
      </c>
      <c r="I5" s="65" t="s">
        <v>258</v>
      </c>
      <c r="J5" s="65" t="s">
        <v>3</v>
      </c>
      <c r="K5" s="64" t="s">
        <v>259</v>
      </c>
    </row>
    <row r="6" spans="2:257" ht="25.5" customHeight="1" thickBot="1" x14ac:dyDescent="0.25">
      <c r="B6" s="13" t="s">
        <v>260</v>
      </c>
      <c r="C6" s="20" t="s">
        <v>261</v>
      </c>
      <c r="D6" s="94"/>
      <c r="E6" t="e">
        <f>#REF!</f>
        <v>#REF!</v>
      </c>
      <c r="G6" s="64" t="s">
        <v>262</v>
      </c>
      <c r="H6" s="63">
        <v>6</v>
      </c>
      <c r="I6" s="63">
        <v>9</v>
      </c>
      <c r="J6" s="63">
        <v>33</v>
      </c>
      <c r="K6" s="24">
        <f>SUM(H6:J6)</f>
        <v>48</v>
      </c>
    </row>
    <row r="7" spans="2:257" ht="27.75" customHeight="1" thickBot="1" x14ac:dyDescent="0.25">
      <c r="B7" s="13" t="s">
        <v>260</v>
      </c>
      <c r="C7" s="20" t="s">
        <v>261</v>
      </c>
      <c r="D7" s="95"/>
      <c r="E7" t="e">
        <f>#REF!</f>
        <v>#REF!</v>
      </c>
      <c r="G7" s="15" t="s">
        <v>263</v>
      </c>
      <c r="H7" s="66">
        <v>0.12</v>
      </c>
      <c r="I7" s="66">
        <v>0.19</v>
      </c>
      <c r="J7" s="66">
        <v>0.69</v>
      </c>
      <c r="K7" s="66">
        <v>1</v>
      </c>
    </row>
    <row r="8" spans="2:257" ht="15" thickBot="1" x14ac:dyDescent="0.25">
      <c r="B8" s="13" t="s">
        <v>260</v>
      </c>
      <c r="C8" s="20" t="s">
        <v>261</v>
      </c>
      <c r="D8" s="90"/>
      <c r="E8" t="e">
        <f>#REF!</f>
        <v>#REF!</v>
      </c>
    </row>
    <row r="9" spans="2:257" ht="15" thickBot="1" x14ac:dyDescent="0.25">
      <c r="B9" s="13" t="s">
        <v>260</v>
      </c>
      <c r="C9" s="20" t="s">
        <v>261</v>
      </c>
      <c r="D9" s="96"/>
      <c r="E9" t="e">
        <f>#REF!</f>
        <v>#REF!</v>
      </c>
    </row>
    <row r="10" spans="2:257" ht="15" thickBot="1" x14ac:dyDescent="0.25">
      <c r="B10" s="13" t="s">
        <v>260</v>
      </c>
      <c r="C10" s="20" t="s">
        <v>261</v>
      </c>
      <c r="D10" s="90"/>
      <c r="E10" t="e">
        <f>#REF!</f>
        <v>#REF!</v>
      </c>
    </row>
    <row r="11" spans="2:257" ht="14.25" customHeight="1" thickBot="1" x14ac:dyDescent="0.25">
      <c r="B11" s="13" t="s">
        <v>260</v>
      </c>
      <c r="C11" s="20" t="s">
        <v>261</v>
      </c>
      <c r="D11" s="90"/>
      <c r="E11" t="e">
        <f>#REF!</f>
        <v>#REF!</v>
      </c>
    </row>
    <row r="12" spans="2:257" ht="14.25" customHeight="1" thickBot="1" x14ac:dyDescent="0.25">
      <c r="B12" s="13" t="s">
        <v>264</v>
      </c>
      <c r="C12" s="22" t="s">
        <v>265</v>
      </c>
      <c r="D12" s="94"/>
    </row>
    <row r="13" spans="2:257" ht="14.25" customHeight="1" thickBot="1" x14ac:dyDescent="0.25">
      <c r="B13" s="13" t="s">
        <v>264</v>
      </c>
      <c r="C13" s="22" t="s">
        <v>265</v>
      </c>
      <c r="D13" s="95"/>
    </row>
    <row r="14" spans="2:257" ht="14.25" customHeight="1" thickBot="1" x14ac:dyDescent="0.25">
      <c r="B14" s="13" t="s">
        <v>264</v>
      </c>
      <c r="C14" s="22" t="s">
        <v>265</v>
      </c>
      <c r="D14" s="95"/>
    </row>
    <row r="15" spans="2:257" ht="14.25" customHeight="1" thickBot="1" x14ac:dyDescent="0.25">
      <c r="B15" s="13" t="s">
        <v>264</v>
      </c>
      <c r="C15" s="22" t="s">
        <v>265</v>
      </c>
      <c r="D15" s="90"/>
    </row>
    <row r="16" spans="2:257" ht="14.25" customHeight="1" thickBot="1" x14ac:dyDescent="0.25">
      <c r="B16" s="13" t="s">
        <v>264</v>
      </c>
      <c r="C16" s="22" t="s">
        <v>265</v>
      </c>
      <c r="D16" s="90"/>
    </row>
    <row r="17" spans="2:5" ht="14.25" customHeight="1" thickBot="1" x14ac:dyDescent="0.25">
      <c r="B17" s="13" t="s">
        <v>264</v>
      </c>
      <c r="C17" s="22" t="s">
        <v>265</v>
      </c>
      <c r="D17" s="95"/>
    </row>
    <row r="18" spans="2:5" ht="14.25" customHeight="1" thickBot="1" x14ac:dyDescent="0.25">
      <c r="B18" s="13" t="s">
        <v>264</v>
      </c>
      <c r="C18" s="22" t="s">
        <v>265</v>
      </c>
      <c r="D18" s="95"/>
    </row>
    <row r="19" spans="2:5" ht="14.25" customHeight="1" thickBot="1" x14ac:dyDescent="0.25">
      <c r="B19" s="13" t="s">
        <v>264</v>
      </c>
      <c r="C19" s="22" t="s">
        <v>265</v>
      </c>
      <c r="D19" s="90"/>
    </row>
    <row r="20" spans="2:5" ht="17.25" customHeight="1" thickBot="1" x14ac:dyDescent="0.25">
      <c r="B20" s="13" t="s">
        <v>266</v>
      </c>
      <c r="C20" s="22" t="s">
        <v>265</v>
      </c>
      <c r="D20" s="97"/>
    </row>
    <row r="21" spans="2:5" ht="15.75" customHeight="1" thickBot="1" x14ac:dyDescent="0.25">
      <c r="B21" s="19" t="s">
        <v>266</v>
      </c>
      <c r="C21" s="21" t="s">
        <v>267</v>
      </c>
      <c r="D21" s="98"/>
      <c r="E21" t="e">
        <f>#REF!</f>
        <v>#REF!</v>
      </c>
    </row>
    <row r="22" spans="2:5" ht="12.75" customHeight="1" thickBot="1" x14ac:dyDescent="0.25">
      <c r="B22" s="13" t="s">
        <v>268</v>
      </c>
      <c r="C22" s="21" t="s">
        <v>267</v>
      </c>
      <c r="D22" s="99"/>
      <c r="E22" t="e">
        <f>#REF!</f>
        <v>#REF!</v>
      </c>
    </row>
    <row r="23" spans="2:5" ht="18" customHeight="1" thickBot="1" x14ac:dyDescent="0.25">
      <c r="B23" s="13" t="s">
        <v>266</v>
      </c>
      <c r="C23" s="21" t="s">
        <v>267</v>
      </c>
      <c r="D23" s="99"/>
      <c r="E23" t="e">
        <f>#REF!</f>
        <v>#REF!</v>
      </c>
    </row>
    <row r="24" spans="2:5" ht="12.75" customHeight="1" thickBot="1" x14ac:dyDescent="0.25">
      <c r="B24" s="13" t="s">
        <v>269</v>
      </c>
      <c r="C24" s="21" t="s">
        <v>267</v>
      </c>
      <c r="D24" s="95"/>
      <c r="E24" t="e">
        <f>#REF!</f>
        <v>#REF!</v>
      </c>
    </row>
    <row r="25" spans="2:5" ht="15.75" customHeight="1" thickBot="1" x14ac:dyDescent="0.25">
      <c r="B25" s="13" t="s">
        <v>266</v>
      </c>
      <c r="C25" s="21" t="s">
        <v>267</v>
      </c>
      <c r="D25" s="100"/>
      <c r="E25" t="e">
        <f>#REF!</f>
        <v>#REF!</v>
      </c>
    </row>
    <row r="26" spans="2:5" ht="18" customHeight="1" thickBot="1" x14ac:dyDescent="0.25">
      <c r="B26" s="13" t="s">
        <v>266</v>
      </c>
      <c r="C26" s="21" t="s">
        <v>267</v>
      </c>
      <c r="D26" s="100"/>
      <c r="E26" t="e">
        <f>#REF!</f>
        <v>#REF!</v>
      </c>
    </row>
    <row r="27" spans="2:5" ht="18" customHeight="1" thickBot="1" x14ac:dyDescent="0.25">
      <c r="B27" s="13" t="s">
        <v>266</v>
      </c>
      <c r="C27" s="21" t="s">
        <v>267</v>
      </c>
      <c r="D27" s="100"/>
      <c r="E27" t="e">
        <f>#REF!</f>
        <v>#REF!</v>
      </c>
    </row>
    <row r="28" spans="2:5" ht="15.75" customHeight="1" thickBot="1" x14ac:dyDescent="0.25">
      <c r="B28" s="13" t="s">
        <v>266</v>
      </c>
      <c r="C28" s="21" t="s">
        <v>267</v>
      </c>
      <c r="D28" s="95"/>
      <c r="E28" t="e">
        <f>#REF!</f>
        <v>#REF!</v>
      </c>
    </row>
    <row r="29" spans="2:5" ht="12.75" customHeight="1" thickBot="1" x14ac:dyDescent="0.25">
      <c r="B29" s="13" t="s">
        <v>268</v>
      </c>
      <c r="C29" s="21" t="s">
        <v>267</v>
      </c>
      <c r="D29" s="95"/>
      <c r="E29" t="e">
        <f>#REF!</f>
        <v>#REF!</v>
      </c>
    </row>
    <row r="30" spans="2:5" ht="11.25" customHeight="1" thickBot="1" x14ac:dyDescent="0.25">
      <c r="B30" s="13" t="s">
        <v>268</v>
      </c>
      <c r="C30" s="21" t="s">
        <v>267</v>
      </c>
      <c r="D30" s="95"/>
      <c r="E30" t="e">
        <f>#REF!</f>
        <v>#REF!</v>
      </c>
    </row>
    <row r="31" spans="2:5" ht="16.5" customHeight="1" thickBot="1" x14ac:dyDescent="0.25">
      <c r="B31" s="13" t="s">
        <v>266</v>
      </c>
      <c r="C31" s="21" t="s">
        <v>267</v>
      </c>
      <c r="D31" s="97"/>
      <c r="E31" t="e">
        <f>#REF!</f>
        <v>#REF!</v>
      </c>
    </row>
    <row r="32" spans="2:5" ht="18" customHeight="1" thickBot="1" x14ac:dyDescent="0.25">
      <c r="B32" s="13" t="s">
        <v>266</v>
      </c>
      <c r="C32" s="21" t="s">
        <v>267</v>
      </c>
      <c r="D32" s="97"/>
      <c r="E32" t="e">
        <f>#REF!</f>
        <v>#REF!</v>
      </c>
    </row>
    <row r="33" spans="2:5" ht="13.5" customHeight="1" thickBot="1" x14ac:dyDescent="0.25">
      <c r="B33" s="13" t="s">
        <v>269</v>
      </c>
      <c r="C33" s="21" t="s">
        <v>267</v>
      </c>
      <c r="D33" s="90"/>
      <c r="E33" t="e">
        <f>#REF!</f>
        <v>#REF!</v>
      </c>
    </row>
    <row r="34" spans="2:5" ht="15" customHeight="1" thickBot="1" x14ac:dyDescent="0.25">
      <c r="B34" s="13" t="s">
        <v>266</v>
      </c>
      <c r="C34" s="21" t="s">
        <v>267</v>
      </c>
      <c r="D34" s="97"/>
      <c r="E34" t="e">
        <f>#REF!</f>
        <v>#REF!</v>
      </c>
    </row>
    <row r="35" spans="2:5" ht="13.5" customHeight="1" thickBot="1" x14ac:dyDescent="0.25">
      <c r="B35" s="13" t="s">
        <v>268</v>
      </c>
      <c r="C35" s="21" t="s">
        <v>267</v>
      </c>
      <c r="D35" s="97"/>
      <c r="E35" t="e">
        <f>#REF!</f>
        <v>#REF!</v>
      </c>
    </row>
    <row r="36" spans="2:5" ht="16.5" customHeight="1" thickBot="1" x14ac:dyDescent="0.25">
      <c r="B36" s="13" t="s">
        <v>266</v>
      </c>
      <c r="C36" s="21" t="s">
        <v>267</v>
      </c>
      <c r="D36" s="14"/>
      <c r="E36" t="e">
        <f>#REF!</f>
        <v>#REF!</v>
      </c>
    </row>
    <row r="37" spans="2:5" ht="15.75" customHeight="1" thickBot="1" x14ac:dyDescent="0.25">
      <c r="B37" s="13" t="s">
        <v>266</v>
      </c>
      <c r="C37" s="21" t="s">
        <v>267</v>
      </c>
      <c r="D37" s="14"/>
      <c r="E37" t="e">
        <f>#REF!</f>
        <v>#REF!</v>
      </c>
    </row>
    <row r="38" spans="2:5" ht="18" customHeight="1" thickBot="1" x14ac:dyDescent="0.25">
      <c r="B38" s="13" t="s">
        <v>266</v>
      </c>
      <c r="C38" s="21" t="s">
        <v>267</v>
      </c>
      <c r="D38" s="100"/>
      <c r="E38" t="e">
        <f>#REF!</f>
        <v>#REF!</v>
      </c>
    </row>
    <row r="39" spans="2:5" ht="15" thickBot="1" x14ac:dyDescent="0.25">
      <c r="B39" s="13" t="s">
        <v>269</v>
      </c>
      <c r="C39" s="21" t="s">
        <v>267</v>
      </c>
      <c r="D39" s="96"/>
      <c r="E39" t="e">
        <f>#REF!</f>
        <v>#REF!</v>
      </c>
    </row>
    <row r="40" spans="2:5" ht="15" thickBot="1" x14ac:dyDescent="0.25">
      <c r="B40" s="13" t="s">
        <v>268</v>
      </c>
      <c r="C40" s="21" t="s">
        <v>267</v>
      </c>
      <c r="D40" s="96"/>
      <c r="E40" t="e">
        <f>#REF!</f>
        <v>#REF!</v>
      </c>
    </row>
    <row r="41" spans="2:5" ht="15" thickBot="1" x14ac:dyDescent="0.25">
      <c r="B41" s="13" t="s">
        <v>268</v>
      </c>
      <c r="C41" s="21" t="s">
        <v>267</v>
      </c>
      <c r="D41" s="97"/>
      <c r="E41" t="e">
        <f>#REF!</f>
        <v>#REF!</v>
      </c>
    </row>
    <row r="42" spans="2:5" ht="17.25" customHeight="1" thickBot="1" x14ac:dyDescent="0.25">
      <c r="B42" s="13" t="s">
        <v>266</v>
      </c>
      <c r="C42" s="21" t="s">
        <v>267</v>
      </c>
      <c r="D42" s="97"/>
      <c r="E42" t="e">
        <f>#REF!</f>
        <v>#REF!</v>
      </c>
    </row>
    <row r="43" spans="2:5" ht="15" customHeight="1" thickBot="1" x14ac:dyDescent="0.25">
      <c r="B43" s="13" t="s">
        <v>266</v>
      </c>
      <c r="C43" s="21" t="s">
        <v>267</v>
      </c>
      <c r="D43" s="97"/>
    </row>
    <row r="44" spans="2:5" ht="18.75" customHeight="1" thickBot="1" x14ac:dyDescent="0.25">
      <c r="B44" s="91" t="s">
        <v>266</v>
      </c>
      <c r="C44" s="21" t="s">
        <v>267</v>
      </c>
      <c r="D44" s="97"/>
    </row>
    <row r="45" spans="2:5" ht="17.25" customHeight="1" thickBot="1" x14ac:dyDescent="0.25">
      <c r="B45" s="103" t="s">
        <v>266</v>
      </c>
      <c r="C45" s="92" t="s">
        <v>267</v>
      </c>
      <c r="D45" s="97"/>
    </row>
    <row r="46" spans="2:5" ht="12.75" customHeight="1" thickBot="1" x14ac:dyDescent="0.25">
      <c r="B46" s="104" t="s">
        <v>269</v>
      </c>
      <c r="C46" s="92" t="s">
        <v>267</v>
      </c>
      <c r="D46" s="90"/>
    </row>
    <row r="47" spans="2:5" ht="12.75" customHeight="1" thickBot="1" x14ac:dyDescent="0.25">
      <c r="B47" s="104" t="s">
        <v>268</v>
      </c>
      <c r="C47" s="92" t="s">
        <v>267</v>
      </c>
      <c r="D47" s="97"/>
    </row>
    <row r="48" spans="2:5" ht="13.5" customHeight="1" thickBot="1" x14ac:dyDescent="0.25">
      <c r="B48" s="104" t="s">
        <v>266</v>
      </c>
      <c r="C48" s="92" t="s">
        <v>267</v>
      </c>
      <c r="D48" s="14"/>
    </row>
    <row r="49" spans="2:15" ht="16.5" customHeight="1" thickBot="1" x14ac:dyDescent="0.25">
      <c r="B49" s="104" t="s">
        <v>266</v>
      </c>
      <c r="C49" s="92" t="s">
        <v>267</v>
      </c>
      <c r="D49" s="14"/>
    </row>
    <row r="50" spans="2:15" ht="12.75" customHeight="1" thickBot="1" x14ac:dyDescent="0.25">
      <c r="B50" s="104" t="s">
        <v>268</v>
      </c>
      <c r="C50" s="92" t="s">
        <v>267</v>
      </c>
      <c r="D50" s="96"/>
    </row>
    <row r="51" spans="2:15" ht="15.75" customHeight="1" thickBot="1" x14ac:dyDescent="0.25">
      <c r="B51" s="104" t="s">
        <v>266</v>
      </c>
      <c r="C51" s="92" t="s">
        <v>267</v>
      </c>
      <c r="D51" s="100"/>
    </row>
    <row r="52" spans="2:15" ht="15" thickBot="1" x14ac:dyDescent="0.25">
      <c r="B52" s="105" t="s">
        <v>270</v>
      </c>
      <c r="C52" s="93" t="s">
        <v>267</v>
      </c>
      <c r="D52" s="97"/>
    </row>
    <row r="53" spans="2:15" ht="15" thickBot="1" x14ac:dyDescent="0.25">
      <c r="B53" s="103" t="s">
        <v>271</v>
      </c>
      <c r="C53" s="106" t="s">
        <v>267</v>
      </c>
      <c r="D53" s="90"/>
    </row>
    <row r="54" spans="2:15" x14ac:dyDescent="0.2">
      <c r="B54" s="5"/>
      <c r="C54" s="6"/>
    </row>
    <row r="55" spans="2:15" ht="30" customHeight="1" x14ac:dyDescent="0.2">
      <c r="B55" s="5"/>
      <c r="C55" s="6"/>
      <c r="G55" s="156" t="s">
        <v>272</v>
      </c>
      <c r="H55" s="157"/>
      <c r="I55" s="157"/>
      <c r="J55" s="157"/>
      <c r="K55" s="157"/>
      <c r="L55" s="157"/>
      <c r="M55" s="157"/>
      <c r="N55" s="157"/>
      <c r="O55" s="158"/>
    </row>
    <row r="56" spans="2:15" ht="45" x14ac:dyDescent="0.2">
      <c r="E56" s="7"/>
      <c r="F56" s="89"/>
      <c r="G56" s="26"/>
      <c r="H56" s="27" t="s">
        <v>273</v>
      </c>
      <c r="I56" s="27" t="s">
        <v>274</v>
      </c>
      <c r="J56" s="27" t="s">
        <v>275</v>
      </c>
      <c r="K56" s="27" t="s">
        <v>276</v>
      </c>
      <c r="L56" s="27" t="s">
        <v>277</v>
      </c>
      <c r="M56" s="28" t="s">
        <v>278</v>
      </c>
      <c r="N56" s="27" t="s">
        <v>270</v>
      </c>
      <c r="O56" s="27" t="s">
        <v>259</v>
      </c>
    </row>
    <row r="57" spans="2:15" ht="16.5" customHeight="1" x14ac:dyDescent="0.2">
      <c r="E57" s="4" t="s">
        <v>279</v>
      </c>
      <c r="G57" s="29" t="s">
        <v>280</v>
      </c>
      <c r="H57" s="30">
        <v>20</v>
      </c>
      <c r="I57" s="31">
        <v>8</v>
      </c>
      <c r="J57" s="30">
        <v>8</v>
      </c>
      <c r="K57" s="30">
        <v>6</v>
      </c>
      <c r="L57" s="30">
        <v>4</v>
      </c>
      <c r="M57" s="18">
        <v>1</v>
      </c>
      <c r="N57" s="23">
        <v>1</v>
      </c>
      <c r="O57" s="24">
        <f>SUM(H57:N57)</f>
        <v>48</v>
      </c>
    </row>
    <row r="58" spans="2:15" ht="19.5" customHeight="1" x14ac:dyDescent="0.2">
      <c r="G58" s="29" t="s">
        <v>263</v>
      </c>
      <c r="H58" s="25">
        <v>0.42</v>
      </c>
      <c r="I58" s="24" t="s">
        <v>281</v>
      </c>
      <c r="J58" s="24" t="s">
        <v>281</v>
      </c>
      <c r="K58" s="24" t="s">
        <v>282</v>
      </c>
      <c r="L58" s="24" t="s">
        <v>283</v>
      </c>
      <c r="M58" s="24" t="s">
        <v>284</v>
      </c>
      <c r="N58" s="24" t="s">
        <v>284</v>
      </c>
      <c r="O58" s="25">
        <v>1</v>
      </c>
    </row>
  </sheetData>
  <mergeCells count="245">
    <mergeCell ref="G55:O55"/>
    <mergeCell ref="IT3:IU3"/>
    <mergeCell ref="IV3:IW3"/>
    <mergeCell ref="IH3:II3"/>
    <mergeCell ref="IJ3:IK3"/>
    <mergeCell ref="IL3:IM3"/>
    <mergeCell ref="IN3:IO3"/>
    <mergeCell ref="IP3:IQ3"/>
    <mergeCell ref="IR3:IS3"/>
    <mergeCell ref="HV3:HW3"/>
    <mergeCell ref="HX3:HY3"/>
    <mergeCell ref="HZ3:IA3"/>
    <mergeCell ref="IB3:IC3"/>
    <mergeCell ref="ID3:IE3"/>
    <mergeCell ref="IF3:IG3"/>
    <mergeCell ref="HJ3:HK3"/>
    <mergeCell ref="HL3:HM3"/>
    <mergeCell ref="HN3:HO3"/>
    <mergeCell ref="HP3:HQ3"/>
    <mergeCell ref="HR3:HS3"/>
    <mergeCell ref="HT3:HU3"/>
    <mergeCell ref="GX3:GY3"/>
    <mergeCell ref="GZ3:HA3"/>
    <mergeCell ref="HB3:HC3"/>
    <mergeCell ref="HD3:HE3"/>
    <mergeCell ref="HF3:HG3"/>
    <mergeCell ref="HH3:HI3"/>
    <mergeCell ref="GL3:GM3"/>
    <mergeCell ref="GN3:GO3"/>
    <mergeCell ref="GP3:GQ3"/>
    <mergeCell ref="GR3:GS3"/>
    <mergeCell ref="GT3:GU3"/>
    <mergeCell ref="GV3:GW3"/>
    <mergeCell ref="FZ3:GA3"/>
    <mergeCell ref="GB3:GC3"/>
    <mergeCell ref="GD3:GE3"/>
    <mergeCell ref="GF3:GG3"/>
    <mergeCell ref="GH3:GI3"/>
    <mergeCell ref="GJ3:GK3"/>
    <mergeCell ref="FN3:FO3"/>
    <mergeCell ref="FP3:FQ3"/>
    <mergeCell ref="FR3:FS3"/>
    <mergeCell ref="FT3:FU3"/>
    <mergeCell ref="FV3:FW3"/>
    <mergeCell ref="FX3:FY3"/>
    <mergeCell ref="FB3:FC3"/>
    <mergeCell ref="FD3:FE3"/>
    <mergeCell ref="FF3:FG3"/>
    <mergeCell ref="FH3:FI3"/>
    <mergeCell ref="FJ3:FK3"/>
    <mergeCell ref="FL3:FM3"/>
    <mergeCell ref="EP3:EQ3"/>
    <mergeCell ref="ER3:ES3"/>
    <mergeCell ref="ET3:EU3"/>
    <mergeCell ref="EV3:EW3"/>
    <mergeCell ref="EX3:EY3"/>
    <mergeCell ref="EZ3:FA3"/>
    <mergeCell ref="ED3:EE3"/>
    <mergeCell ref="EF3:EG3"/>
    <mergeCell ref="EH3:EI3"/>
    <mergeCell ref="EJ3:EK3"/>
    <mergeCell ref="EL3:EM3"/>
    <mergeCell ref="EN3:EO3"/>
    <mergeCell ref="DR3:DS3"/>
    <mergeCell ref="DT3:DU3"/>
    <mergeCell ref="DV3:DW3"/>
    <mergeCell ref="DX3:DY3"/>
    <mergeCell ref="DZ3:EA3"/>
    <mergeCell ref="EB3:EC3"/>
    <mergeCell ref="DF3:DG3"/>
    <mergeCell ref="DH3:DI3"/>
    <mergeCell ref="DJ3:DK3"/>
    <mergeCell ref="DL3:DM3"/>
    <mergeCell ref="DN3:DO3"/>
    <mergeCell ref="DP3:DQ3"/>
    <mergeCell ref="CT3:CU3"/>
    <mergeCell ref="CV3:CW3"/>
    <mergeCell ref="CX3:CY3"/>
    <mergeCell ref="CZ3:DA3"/>
    <mergeCell ref="DB3:DC3"/>
    <mergeCell ref="DD3:DE3"/>
    <mergeCell ref="CH3:CI3"/>
    <mergeCell ref="CJ3:CK3"/>
    <mergeCell ref="CL3:CM3"/>
    <mergeCell ref="CN3:CO3"/>
    <mergeCell ref="CP3:CQ3"/>
    <mergeCell ref="CR3:CS3"/>
    <mergeCell ref="BV3:BW3"/>
    <mergeCell ref="BX3:BY3"/>
    <mergeCell ref="BZ3:CA3"/>
    <mergeCell ref="CB3:CC3"/>
    <mergeCell ref="CD3:CE3"/>
    <mergeCell ref="CF3:CG3"/>
    <mergeCell ref="BJ3:BK3"/>
    <mergeCell ref="BL3:BM3"/>
    <mergeCell ref="BN3:BO3"/>
    <mergeCell ref="BP3:BQ3"/>
    <mergeCell ref="BR3:BS3"/>
    <mergeCell ref="BT3:BU3"/>
    <mergeCell ref="AX3:AY3"/>
    <mergeCell ref="AZ3:BA3"/>
    <mergeCell ref="BB3:BC3"/>
    <mergeCell ref="BD3:BE3"/>
    <mergeCell ref="BF3:BG3"/>
    <mergeCell ref="BH3:BI3"/>
    <mergeCell ref="AR3:AS3"/>
    <mergeCell ref="AT3:AU3"/>
    <mergeCell ref="AV3:AW3"/>
    <mergeCell ref="Z3:AA3"/>
    <mergeCell ref="AB3:AC3"/>
    <mergeCell ref="AD3:AE3"/>
    <mergeCell ref="AF3:AG3"/>
    <mergeCell ref="AH3:AI3"/>
    <mergeCell ref="AJ3:AK3"/>
    <mergeCell ref="B3:N3"/>
    <mergeCell ref="P3:Q3"/>
    <mergeCell ref="R3:S3"/>
    <mergeCell ref="T3:U3"/>
    <mergeCell ref="V3:W3"/>
    <mergeCell ref="X3:Y3"/>
    <mergeCell ref="AL3:AM3"/>
    <mergeCell ref="AN3:AO3"/>
    <mergeCell ref="AP3:AQ3"/>
    <mergeCell ref="IT2:IU2"/>
    <mergeCell ref="IV2:IW2"/>
    <mergeCell ref="IH2:II2"/>
    <mergeCell ref="IJ2:IK2"/>
    <mergeCell ref="IL2:IM2"/>
    <mergeCell ref="IN2:IO2"/>
    <mergeCell ref="IP2:IQ2"/>
    <mergeCell ref="IR2:IS2"/>
    <mergeCell ref="HV2:HW2"/>
    <mergeCell ref="HX2:HY2"/>
    <mergeCell ref="HZ2:IA2"/>
    <mergeCell ref="IB2:IC2"/>
    <mergeCell ref="ID2:IE2"/>
    <mergeCell ref="IF2:IG2"/>
    <mergeCell ref="HJ2:HK2"/>
    <mergeCell ref="HL2:HM2"/>
    <mergeCell ref="HN2:HO2"/>
    <mergeCell ref="HP2:HQ2"/>
    <mergeCell ref="HR2:HS2"/>
    <mergeCell ref="HT2:HU2"/>
    <mergeCell ref="GX2:GY2"/>
    <mergeCell ref="GZ2:HA2"/>
    <mergeCell ref="HB2:HC2"/>
    <mergeCell ref="HD2:HE2"/>
    <mergeCell ref="HF2:HG2"/>
    <mergeCell ref="HH2:HI2"/>
    <mergeCell ref="GL2:GM2"/>
    <mergeCell ref="GN2:GO2"/>
    <mergeCell ref="GP2:GQ2"/>
    <mergeCell ref="GR2:GS2"/>
    <mergeCell ref="GT2:GU2"/>
    <mergeCell ref="GV2:GW2"/>
    <mergeCell ref="FZ2:GA2"/>
    <mergeCell ref="GB2:GC2"/>
    <mergeCell ref="GD2:GE2"/>
    <mergeCell ref="GF2:GG2"/>
    <mergeCell ref="GH2:GI2"/>
    <mergeCell ref="GJ2:GK2"/>
    <mergeCell ref="FN2:FO2"/>
    <mergeCell ref="FP2:FQ2"/>
    <mergeCell ref="FR2:FS2"/>
    <mergeCell ref="FT2:FU2"/>
    <mergeCell ref="FV2:FW2"/>
    <mergeCell ref="FX2:FY2"/>
    <mergeCell ref="FB2:FC2"/>
    <mergeCell ref="FD2:FE2"/>
    <mergeCell ref="FF2:FG2"/>
    <mergeCell ref="FH2:FI2"/>
    <mergeCell ref="FJ2:FK2"/>
    <mergeCell ref="FL2:FM2"/>
    <mergeCell ref="EP2:EQ2"/>
    <mergeCell ref="ER2:ES2"/>
    <mergeCell ref="ET2:EU2"/>
    <mergeCell ref="EV2:EW2"/>
    <mergeCell ref="EX2:EY2"/>
    <mergeCell ref="EZ2:FA2"/>
    <mergeCell ref="ED2:EE2"/>
    <mergeCell ref="EF2:EG2"/>
    <mergeCell ref="EH2:EI2"/>
    <mergeCell ref="EJ2:EK2"/>
    <mergeCell ref="EL2:EM2"/>
    <mergeCell ref="EN2:EO2"/>
    <mergeCell ref="DR2:DS2"/>
    <mergeCell ref="DT2:DU2"/>
    <mergeCell ref="DV2:DW2"/>
    <mergeCell ref="DX2:DY2"/>
    <mergeCell ref="DZ2:EA2"/>
    <mergeCell ref="EB2:EC2"/>
    <mergeCell ref="DF2:DG2"/>
    <mergeCell ref="DH2:DI2"/>
    <mergeCell ref="DJ2:DK2"/>
    <mergeCell ref="DL2:DM2"/>
    <mergeCell ref="DN2:DO2"/>
    <mergeCell ref="DP2:DQ2"/>
    <mergeCell ref="CT2:CU2"/>
    <mergeCell ref="CV2:CW2"/>
    <mergeCell ref="CX2:CY2"/>
    <mergeCell ref="CZ2:DA2"/>
    <mergeCell ref="DB2:DC2"/>
    <mergeCell ref="DD2:DE2"/>
    <mergeCell ref="CH2:CI2"/>
    <mergeCell ref="CJ2:CK2"/>
    <mergeCell ref="CL2:CM2"/>
    <mergeCell ref="CN2:CO2"/>
    <mergeCell ref="CP2:CQ2"/>
    <mergeCell ref="CR2:CS2"/>
    <mergeCell ref="CB2:CC2"/>
    <mergeCell ref="CD2:CE2"/>
    <mergeCell ref="CF2:CG2"/>
    <mergeCell ref="BJ2:BK2"/>
    <mergeCell ref="BL2:BM2"/>
    <mergeCell ref="BN2:BO2"/>
    <mergeCell ref="BP2:BQ2"/>
    <mergeCell ref="BR2:BS2"/>
    <mergeCell ref="BT2:BU2"/>
    <mergeCell ref="BD2:BE2"/>
    <mergeCell ref="BF2:BG2"/>
    <mergeCell ref="BH2:BI2"/>
    <mergeCell ref="AR2:AS2"/>
    <mergeCell ref="AT2:AU2"/>
    <mergeCell ref="AV2:AW2"/>
    <mergeCell ref="BV2:BW2"/>
    <mergeCell ref="BX2:BY2"/>
    <mergeCell ref="BZ2:CA2"/>
    <mergeCell ref="B2:N2"/>
    <mergeCell ref="P2:Q2"/>
    <mergeCell ref="R2:S2"/>
    <mergeCell ref="T2:U2"/>
    <mergeCell ref="V2:W2"/>
    <mergeCell ref="X2:Y2"/>
    <mergeCell ref="AX2:AY2"/>
    <mergeCell ref="AZ2:BA2"/>
    <mergeCell ref="BB2:BC2"/>
    <mergeCell ref="AL2:AM2"/>
    <mergeCell ref="AN2:AO2"/>
    <mergeCell ref="AP2:AQ2"/>
    <mergeCell ref="Z2:AA2"/>
    <mergeCell ref="AB2:AC2"/>
    <mergeCell ref="AD2:AE2"/>
    <mergeCell ref="AF2:AG2"/>
    <mergeCell ref="AH2:AI2"/>
    <mergeCell ref="AJ2:AK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6"/>
  <sheetViews>
    <sheetView workbookViewId="0">
      <selection activeCell="K13" sqref="K13"/>
    </sheetView>
  </sheetViews>
  <sheetFormatPr baseColWidth="10" defaultColWidth="11" defaultRowHeight="14.25" x14ac:dyDescent="0.2"/>
  <cols>
    <col min="1" max="1" width="25.75" customWidth="1"/>
    <col min="2" max="2" width="25" customWidth="1"/>
    <col min="3" max="3" width="0" hidden="1" customWidth="1"/>
    <col min="4" max="4" width="6.75" hidden="1" customWidth="1"/>
    <col min="5" max="5" width="7.625" customWidth="1"/>
    <col min="6" max="6" width="13.375" customWidth="1"/>
    <col min="7" max="7" width="13.625" customWidth="1"/>
    <col min="8" max="8" width="14" customWidth="1"/>
    <col min="9" max="9" width="12.375" customWidth="1"/>
    <col min="10" max="10" width="12.125" customWidth="1"/>
    <col min="11" max="11" width="12" customWidth="1"/>
  </cols>
  <sheetData>
    <row r="2" spans="1:256" ht="21.75" x14ac:dyDescent="0.45">
      <c r="A2" s="151" t="s">
        <v>285</v>
      </c>
      <c r="B2" s="152"/>
      <c r="C2" s="152"/>
      <c r="D2" s="152"/>
      <c r="E2" s="152"/>
      <c r="F2" s="152"/>
      <c r="G2" s="152"/>
      <c r="H2" s="152"/>
      <c r="I2" s="152"/>
      <c r="J2" s="152"/>
      <c r="K2" s="152"/>
      <c r="L2" s="152"/>
      <c r="M2" s="152"/>
      <c r="N2" s="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row>
    <row r="3" spans="1:256" ht="21.75" x14ac:dyDescent="0.45">
      <c r="A3" s="162" t="s">
        <v>286</v>
      </c>
      <c r="B3" s="154"/>
      <c r="C3" s="154"/>
      <c r="D3" s="154"/>
      <c r="E3" s="154"/>
      <c r="F3" s="154"/>
      <c r="G3" s="154"/>
      <c r="H3" s="154"/>
      <c r="I3" s="154"/>
      <c r="J3" s="154"/>
      <c r="K3" s="154"/>
      <c r="L3" s="154"/>
      <c r="M3" s="154"/>
      <c r="N3" s="3"/>
      <c r="O3" s="155"/>
      <c r="P3" s="153"/>
      <c r="Q3" s="155"/>
      <c r="R3" s="153"/>
      <c r="S3" s="155"/>
      <c r="T3" s="153"/>
      <c r="U3" s="155"/>
      <c r="V3" s="153"/>
      <c r="W3" s="155"/>
      <c r="X3" s="153"/>
      <c r="Y3" s="155"/>
      <c r="Z3" s="153"/>
      <c r="AA3" s="155"/>
      <c r="AB3" s="153"/>
      <c r="AC3" s="155"/>
      <c r="AD3" s="153"/>
      <c r="AE3" s="155"/>
      <c r="AF3" s="153"/>
      <c r="AG3" s="155"/>
      <c r="AH3" s="153"/>
      <c r="AI3" s="155"/>
      <c r="AJ3" s="153"/>
      <c r="AK3" s="155"/>
      <c r="AL3" s="153"/>
      <c r="AM3" s="155"/>
      <c r="AN3" s="153"/>
      <c r="AO3" s="155"/>
      <c r="AP3" s="153"/>
      <c r="AQ3" s="155"/>
      <c r="AR3" s="153"/>
      <c r="AS3" s="155"/>
      <c r="AT3" s="153"/>
      <c r="AU3" s="155"/>
      <c r="AV3" s="153"/>
      <c r="AW3" s="155"/>
      <c r="AX3" s="153"/>
      <c r="AY3" s="155"/>
      <c r="AZ3" s="153"/>
      <c r="BA3" s="155"/>
      <c r="BB3" s="153"/>
      <c r="BC3" s="155"/>
      <c r="BD3" s="153"/>
      <c r="BE3" s="155"/>
      <c r="BF3" s="153"/>
      <c r="BG3" s="155"/>
      <c r="BH3" s="153"/>
      <c r="BI3" s="155"/>
      <c r="BJ3" s="153"/>
      <c r="BK3" s="155"/>
      <c r="BL3" s="153"/>
      <c r="BM3" s="155"/>
      <c r="BN3" s="153"/>
      <c r="BO3" s="155"/>
      <c r="BP3" s="153"/>
      <c r="BQ3" s="155"/>
      <c r="BR3" s="153"/>
      <c r="BS3" s="155"/>
      <c r="BT3" s="153"/>
      <c r="BU3" s="155"/>
      <c r="BV3" s="153"/>
      <c r="BW3" s="155"/>
      <c r="BX3" s="153"/>
      <c r="BY3" s="155"/>
      <c r="BZ3" s="153"/>
      <c r="CA3" s="155"/>
      <c r="CB3" s="153"/>
      <c r="CC3" s="155"/>
      <c r="CD3" s="153"/>
      <c r="CE3" s="155"/>
      <c r="CF3" s="153"/>
      <c r="CG3" s="155"/>
      <c r="CH3" s="153"/>
      <c r="CI3" s="155"/>
      <c r="CJ3" s="153"/>
      <c r="CK3" s="155"/>
      <c r="CL3" s="153"/>
      <c r="CM3" s="155"/>
      <c r="CN3" s="153"/>
      <c r="CO3" s="155"/>
      <c r="CP3" s="153"/>
      <c r="CQ3" s="155"/>
      <c r="CR3" s="153"/>
      <c r="CS3" s="155"/>
      <c r="CT3" s="153"/>
      <c r="CU3" s="155"/>
      <c r="CV3" s="153"/>
      <c r="CW3" s="155"/>
      <c r="CX3" s="153"/>
      <c r="CY3" s="155"/>
      <c r="CZ3" s="153"/>
      <c r="DA3" s="155"/>
      <c r="DB3" s="153"/>
      <c r="DC3" s="155"/>
      <c r="DD3" s="153"/>
      <c r="DE3" s="155"/>
      <c r="DF3" s="153"/>
      <c r="DG3" s="155"/>
      <c r="DH3" s="153"/>
      <c r="DI3" s="155"/>
      <c r="DJ3" s="153"/>
      <c r="DK3" s="155"/>
      <c r="DL3" s="153"/>
      <c r="DM3" s="155"/>
      <c r="DN3" s="153"/>
      <c r="DO3" s="155"/>
      <c r="DP3" s="153"/>
      <c r="DQ3" s="155"/>
      <c r="DR3" s="153"/>
      <c r="DS3" s="155"/>
      <c r="DT3" s="153"/>
      <c r="DU3" s="155"/>
      <c r="DV3" s="153"/>
      <c r="DW3" s="155"/>
      <c r="DX3" s="153"/>
      <c r="DY3" s="155"/>
      <c r="DZ3" s="153"/>
      <c r="EA3" s="155"/>
      <c r="EB3" s="153"/>
      <c r="EC3" s="155"/>
      <c r="ED3" s="153"/>
      <c r="EE3" s="155"/>
      <c r="EF3" s="153"/>
      <c r="EG3" s="155"/>
      <c r="EH3" s="153"/>
      <c r="EI3" s="155"/>
      <c r="EJ3" s="153"/>
      <c r="EK3" s="155"/>
      <c r="EL3" s="153"/>
      <c r="EM3" s="155"/>
      <c r="EN3" s="153"/>
      <c r="EO3" s="155"/>
      <c r="EP3" s="153"/>
      <c r="EQ3" s="155"/>
      <c r="ER3" s="153"/>
      <c r="ES3" s="155"/>
      <c r="ET3" s="153"/>
      <c r="EU3" s="155"/>
      <c r="EV3" s="153"/>
      <c r="EW3" s="155"/>
      <c r="EX3" s="153"/>
      <c r="EY3" s="155"/>
      <c r="EZ3" s="153"/>
      <c r="FA3" s="155"/>
      <c r="FB3" s="153"/>
      <c r="FC3" s="155"/>
      <c r="FD3" s="153"/>
      <c r="FE3" s="155"/>
      <c r="FF3" s="153"/>
      <c r="FG3" s="155"/>
      <c r="FH3" s="153"/>
      <c r="FI3" s="155"/>
      <c r="FJ3" s="153"/>
      <c r="FK3" s="155"/>
      <c r="FL3" s="153"/>
      <c r="FM3" s="155"/>
      <c r="FN3" s="153"/>
      <c r="FO3" s="155"/>
      <c r="FP3" s="153"/>
      <c r="FQ3" s="155"/>
      <c r="FR3" s="153"/>
      <c r="FS3" s="155"/>
      <c r="FT3" s="153"/>
      <c r="FU3" s="155"/>
      <c r="FV3" s="153"/>
      <c r="FW3" s="155"/>
      <c r="FX3" s="153"/>
      <c r="FY3" s="155"/>
      <c r="FZ3" s="153"/>
      <c r="GA3" s="155"/>
      <c r="GB3" s="153"/>
      <c r="GC3" s="155"/>
      <c r="GD3" s="153"/>
      <c r="GE3" s="155"/>
      <c r="GF3" s="153"/>
      <c r="GG3" s="155"/>
      <c r="GH3" s="153"/>
      <c r="GI3" s="155"/>
      <c r="GJ3" s="153"/>
      <c r="GK3" s="155"/>
      <c r="GL3" s="153"/>
      <c r="GM3" s="155"/>
      <c r="GN3" s="153"/>
      <c r="GO3" s="155"/>
      <c r="GP3" s="153"/>
      <c r="GQ3" s="155"/>
      <c r="GR3" s="153"/>
      <c r="GS3" s="155"/>
      <c r="GT3" s="153"/>
      <c r="GU3" s="155"/>
      <c r="GV3" s="153"/>
      <c r="GW3" s="155"/>
      <c r="GX3" s="153"/>
      <c r="GY3" s="155"/>
      <c r="GZ3" s="153"/>
      <c r="HA3" s="155"/>
      <c r="HB3" s="153"/>
      <c r="HC3" s="155"/>
      <c r="HD3" s="153"/>
      <c r="HE3" s="155"/>
      <c r="HF3" s="153"/>
      <c r="HG3" s="155"/>
      <c r="HH3" s="153"/>
      <c r="HI3" s="155"/>
      <c r="HJ3" s="153"/>
      <c r="HK3" s="155"/>
      <c r="HL3" s="153"/>
      <c r="HM3" s="155"/>
      <c r="HN3" s="153"/>
      <c r="HO3" s="155"/>
      <c r="HP3" s="153"/>
      <c r="HQ3" s="155"/>
      <c r="HR3" s="153"/>
      <c r="HS3" s="155"/>
      <c r="HT3" s="153"/>
      <c r="HU3" s="155"/>
      <c r="HV3" s="153"/>
      <c r="HW3" s="155"/>
      <c r="HX3" s="153"/>
      <c r="HY3" s="155"/>
      <c r="HZ3" s="153"/>
      <c r="IA3" s="155"/>
      <c r="IB3" s="153"/>
      <c r="IC3" s="155"/>
      <c r="ID3" s="153"/>
      <c r="IE3" s="155"/>
      <c r="IF3" s="153"/>
      <c r="IG3" s="155"/>
      <c r="IH3" s="153"/>
      <c r="II3" s="155"/>
      <c r="IJ3" s="153"/>
      <c r="IK3" s="155"/>
      <c r="IL3" s="153"/>
      <c r="IM3" s="155"/>
      <c r="IN3" s="153"/>
      <c r="IO3" s="155"/>
      <c r="IP3" s="153"/>
      <c r="IQ3" s="155"/>
      <c r="IR3" s="153"/>
      <c r="IS3" s="155"/>
      <c r="IT3" s="153"/>
      <c r="IU3" s="155"/>
      <c r="IV3" s="153"/>
    </row>
    <row r="5" spans="1:256" ht="60" customHeight="1" thickBot="1" x14ac:dyDescent="0.25">
      <c r="A5" s="15" t="s">
        <v>1</v>
      </c>
      <c r="B5" s="15" t="s">
        <v>256</v>
      </c>
      <c r="C5" t="e">
        <f>#REF!</f>
        <v>#REF!</v>
      </c>
      <c r="D5" t="e">
        <f>#REF!</f>
        <v>#REF!</v>
      </c>
      <c r="F5" s="63"/>
      <c r="G5" s="65" t="s">
        <v>257</v>
      </c>
      <c r="H5" s="65" t="s">
        <v>258</v>
      </c>
      <c r="I5" s="65" t="s">
        <v>3</v>
      </c>
      <c r="J5" s="64" t="s">
        <v>28</v>
      </c>
      <c r="K5" s="65" t="s">
        <v>259</v>
      </c>
    </row>
    <row r="6" spans="1:256" ht="26.25" thickBot="1" x14ac:dyDescent="0.25">
      <c r="A6" s="9" t="s">
        <v>287</v>
      </c>
      <c r="B6" s="12" t="s">
        <v>261</v>
      </c>
      <c r="C6" t="e">
        <f>#REF!</f>
        <v>#REF!</v>
      </c>
      <c r="D6" t="e">
        <f>#REF!</f>
        <v>#REF!</v>
      </c>
      <c r="F6" s="64" t="s">
        <v>262</v>
      </c>
      <c r="G6" s="63">
        <v>14</v>
      </c>
      <c r="H6" s="63">
        <v>13</v>
      </c>
      <c r="I6" s="63">
        <v>54</v>
      </c>
      <c r="J6" s="24">
        <v>5</v>
      </c>
      <c r="K6" s="24">
        <f>SUM(G6:J6)</f>
        <v>86</v>
      </c>
    </row>
    <row r="7" spans="1:256" ht="24.75" customHeight="1" thickBot="1" x14ac:dyDescent="0.25">
      <c r="A7" s="9" t="s">
        <v>287</v>
      </c>
      <c r="B7" s="12" t="s">
        <v>261</v>
      </c>
      <c r="C7" t="e">
        <f>#REF!</f>
        <v>#REF!</v>
      </c>
      <c r="D7" t="e">
        <f>#REF!</f>
        <v>#REF!</v>
      </c>
      <c r="F7" s="64" t="s">
        <v>263</v>
      </c>
      <c r="G7" s="66">
        <v>0.16</v>
      </c>
      <c r="H7" s="66">
        <v>0.15</v>
      </c>
      <c r="I7" s="66">
        <v>0.63</v>
      </c>
      <c r="J7" s="66">
        <v>0.06</v>
      </c>
      <c r="K7" s="25">
        <v>1</v>
      </c>
    </row>
    <row r="8" spans="1:256" ht="15" thickBot="1" x14ac:dyDescent="0.25">
      <c r="A8" s="9" t="s">
        <v>287</v>
      </c>
      <c r="B8" s="12" t="s">
        <v>261</v>
      </c>
      <c r="C8" t="e">
        <f>#REF!</f>
        <v>#REF!</v>
      </c>
      <c r="D8" t="e">
        <f>#REF!</f>
        <v>#REF!</v>
      </c>
    </row>
    <row r="9" spans="1:256" ht="15" thickBot="1" x14ac:dyDescent="0.25">
      <c r="A9" s="9" t="s">
        <v>287</v>
      </c>
      <c r="B9" s="12" t="s">
        <v>261</v>
      </c>
      <c r="C9" t="e">
        <f>#REF!</f>
        <v>#REF!</v>
      </c>
      <c r="D9" t="e">
        <f>#REF!</f>
        <v>#REF!</v>
      </c>
    </row>
    <row r="10" spans="1:256" ht="15" thickBot="1" x14ac:dyDescent="0.25">
      <c r="A10" s="9" t="s">
        <v>287</v>
      </c>
      <c r="B10" s="12" t="s">
        <v>261</v>
      </c>
      <c r="C10" t="e">
        <f>#REF!</f>
        <v>#REF!</v>
      </c>
      <c r="D10" t="e">
        <f>#REF!</f>
        <v>#REF!</v>
      </c>
    </row>
    <row r="11" spans="1:256" ht="15" thickBot="1" x14ac:dyDescent="0.25">
      <c r="A11" s="9" t="s">
        <v>287</v>
      </c>
      <c r="B11" s="12" t="s">
        <v>261</v>
      </c>
      <c r="C11" t="e">
        <f>#REF!</f>
        <v>#REF!</v>
      </c>
      <c r="D11" t="e">
        <f>#REF!</f>
        <v>#REF!</v>
      </c>
    </row>
    <row r="12" spans="1:256" ht="15" thickBot="1" x14ac:dyDescent="0.25">
      <c r="A12" s="9" t="s">
        <v>287</v>
      </c>
      <c r="B12" s="12" t="s">
        <v>261</v>
      </c>
      <c r="C12" t="e">
        <f>#REF!</f>
        <v>#REF!</v>
      </c>
      <c r="D12" t="e">
        <f>#REF!</f>
        <v>#REF!</v>
      </c>
    </row>
    <row r="13" spans="1:256" ht="15" thickBot="1" x14ac:dyDescent="0.25">
      <c r="A13" s="9" t="s">
        <v>287</v>
      </c>
      <c r="B13" s="12" t="s">
        <v>261</v>
      </c>
      <c r="C13" t="e">
        <f>#REF!</f>
        <v>#REF!</v>
      </c>
      <c r="D13" t="e">
        <f>#REF!</f>
        <v>#REF!</v>
      </c>
    </row>
    <row r="14" spans="1:256" ht="15" thickBot="1" x14ac:dyDescent="0.25">
      <c r="A14" s="9" t="s">
        <v>287</v>
      </c>
      <c r="B14" s="12" t="s">
        <v>261</v>
      </c>
      <c r="C14" t="e">
        <f>#REF!</f>
        <v>#REF!</v>
      </c>
      <c r="D14" t="e">
        <f>#REF!</f>
        <v>#REF!</v>
      </c>
    </row>
    <row r="15" spans="1:256" ht="15" thickBot="1" x14ac:dyDescent="0.25">
      <c r="A15" s="9" t="s">
        <v>287</v>
      </c>
      <c r="B15" s="12" t="s">
        <v>261</v>
      </c>
      <c r="C15" t="e">
        <f>#REF!</f>
        <v>#REF!</v>
      </c>
      <c r="D15" t="e">
        <f>#REF!</f>
        <v>#REF!</v>
      </c>
    </row>
    <row r="16" spans="1:256" ht="15" thickBot="1" x14ac:dyDescent="0.25">
      <c r="A16" s="9" t="s">
        <v>287</v>
      </c>
      <c r="B16" s="12" t="s">
        <v>261</v>
      </c>
      <c r="C16" t="e">
        <f>#REF!</f>
        <v>#REF!</v>
      </c>
      <c r="D16" t="e">
        <f>#REF!</f>
        <v>#REF!</v>
      </c>
    </row>
    <row r="17" spans="1:4" ht="15" thickBot="1" x14ac:dyDescent="0.25">
      <c r="A17" s="9" t="s">
        <v>287</v>
      </c>
      <c r="B17" s="12" t="s">
        <v>261</v>
      </c>
      <c r="C17" t="e">
        <f>#REF!</f>
        <v>#REF!</v>
      </c>
      <c r="D17" t="e">
        <f>#REF!</f>
        <v>#REF!</v>
      </c>
    </row>
    <row r="18" spans="1:4" ht="15" thickBot="1" x14ac:dyDescent="0.25">
      <c r="A18" s="9" t="s">
        <v>287</v>
      </c>
      <c r="B18" s="12" t="s">
        <v>261</v>
      </c>
      <c r="C18" t="e">
        <f>#REF!</f>
        <v>#REF!</v>
      </c>
      <c r="D18" t="e">
        <f>#REF!</f>
        <v>#REF!</v>
      </c>
    </row>
    <row r="19" spans="1:4" ht="15" thickBot="1" x14ac:dyDescent="0.25">
      <c r="A19" s="9" t="s">
        <v>287</v>
      </c>
      <c r="B19" s="12" t="s">
        <v>261</v>
      </c>
      <c r="C19" t="e">
        <f>#REF!</f>
        <v>#REF!</v>
      </c>
      <c r="D19" t="e">
        <f>#REF!</f>
        <v>#REF!</v>
      </c>
    </row>
    <row r="20" spans="1:4" ht="15" thickBot="1" x14ac:dyDescent="0.25">
      <c r="A20" s="9" t="s">
        <v>264</v>
      </c>
      <c r="B20" s="10" t="s">
        <v>265</v>
      </c>
      <c r="C20" t="e">
        <f>#REF!</f>
        <v>#REF!</v>
      </c>
      <c r="D20" t="e">
        <f>#REF!</f>
        <v>#REF!</v>
      </c>
    </row>
    <row r="21" spans="1:4" ht="15" thickBot="1" x14ac:dyDescent="0.25">
      <c r="A21" s="9" t="s">
        <v>264</v>
      </c>
      <c r="B21" s="10" t="s">
        <v>265</v>
      </c>
      <c r="C21" t="e">
        <f>#REF!</f>
        <v>#REF!</v>
      </c>
      <c r="D21" t="e">
        <f>#REF!</f>
        <v>#REF!</v>
      </c>
    </row>
    <row r="22" spans="1:4" ht="15" thickBot="1" x14ac:dyDescent="0.25">
      <c r="A22" s="9" t="s">
        <v>264</v>
      </c>
      <c r="B22" s="10" t="s">
        <v>265</v>
      </c>
      <c r="C22" t="e">
        <f>#REF!</f>
        <v>#REF!</v>
      </c>
      <c r="D22" t="e">
        <f>#REF!</f>
        <v>#REF!</v>
      </c>
    </row>
    <row r="23" spans="1:4" ht="15" thickBot="1" x14ac:dyDescent="0.25">
      <c r="A23" s="9" t="s">
        <v>264</v>
      </c>
      <c r="B23" s="10" t="s">
        <v>265</v>
      </c>
      <c r="C23" t="e">
        <f>#REF!</f>
        <v>#REF!</v>
      </c>
      <c r="D23" t="e">
        <f>#REF!</f>
        <v>#REF!</v>
      </c>
    </row>
    <row r="24" spans="1:4" ht="15" thickBot="1" x14ac:dyDescent="0.25">
      <c r="A24" s="9" t="s">
        <v>264</v>
      </c>
      <c r="B24" s="10" t="s">
        <v>265</v>
      </c>
      <c r="C24" t="e">
        <f>#REF!</f>
        <v>#REF!</v>
      </c>
      <c r="D24" t="e">
        <f>#REF!</f>
        <v>#REF!</v>
      </c>
    </row>
    <row r="25" spans="1:4" ht="15" thickBot="1" x14ac:dyDescent="0.25">
      <c r="A25" s="9" t="s">
        <v>264</v>
      </c>
      <c r="B25" s="10" t="s">
        <v>265</v>
      </c>
      <c r="C25" t="e">
        <f>#REF!</f>
        <v>#REF!</v>
      </c>
      <c r="D25" t="e">
        <f>#REF!</f>
        <v>#REF!</v>
      </c>
    </row>
    <row r="26" spans="1:4" ht="15" thickBot="1" x14ac:dyDescent="0.25">
      <c r="A26" s="9" t="s">
        <v>264</v>
      </c>
      <c r="B26" s="10" t="s">
        <v>265</v>
      </c>
      <c r="C26" t="e">
        <f>#REF!</f>
        <v>#REF!</v>
      </c>
      <c r="D26" t="e">
        <f>#REF!</f>
        <v>#REF!</v>
      </c>
    </row>
    <row r="27" spans="1:4" ht="15" thickBot="1" x14ac:dyDescent="0.25">
      <c r="A27" s="9" t="s">
        <v>264</v>
      </c>
      <c r="B27" s="10" t="s">
        <v>265</v>
      </c>
      <c r="C27" t="e">
        <f>#REF!</f>
        <v>#REF!</v>
      </c>
      <c r="D27" t="e">
        <f>#REF!</f>
        <v>#REF!</v>
      </c>
    </row>
    <row r="28" spans="1:4" ht="15" thickBot="1" x14ac:dyDescent="0.25">
      <c r="A28" s="9" t="s">
        <v>264</v>
      </c>
      <c r="B28" s="10" t="s">
        <v>265</v>
      </c>
      <c r="C28" t="e">
        <f>#REF!</f>
        <v>#REF!</v>
      </c>
      <c r="D28" t="e">
        <f>#REF!</f>
        <v>#REF!</v>
      </c>
    </row>
    <row r="29" spans="1:4" ht="15" thickBot="1" x14ac:dyDescent="0.25">
      <c r="A29" s="9" t="s">
        <v>264</v>
      </c>
      <c r="B29" s="10" t="s">
        <v>265</v>
      </c>
      <c r="C29" t="e">
        <f>#REF!</f>
        <v>#REF!</v>
      </c>
      <c r="D29" t="e">
        <f>#REF!</f>
        <v>#REF!</v>
      </c>
    </row>
    <row r="30" spans="1:4" ht="21.75" customHeight="1" thickBot="1" x14ac:dyDescent="0.25">
      <c r="A30" s="9" t="s">
        <v>273</v>
      </c>
      <c r="B30" s="10" t="s">
        <v>265</v>
      </c>
      <c r="C30" t="e">
        <f>#REF!</f>
        <v>#REF!</v>
      </c>
      <c r="D30" t="e">
        <f>#REF!</f>
        <v>#REF!</v>
      </c>
    </row>
    <row r="31" spans="1:4" ht="22.5" customHeight="1" thickBot="1" x14ac:dyDescent="0.25">
      <c r="A31" s="9" t="s">
        <v>273</v>
      </c>
      <c r="B31" s="10" t="s">
        <v>265</v>
      </c>
      <c r="C31" t="e">
        <f>#REF!</f>
        <v>#REF!</v>
      </c>
      <c r="D31" t="e">
        <f>#REF!</f>
        <v>#REF!</v>
      </c>
    </row>
    <row r="32" spans="1:4" ht="15" thickBot="1" x14ac:dyDescent="0.25">
      <c r="A32" s="9" t="s">
        <v>269</v>
      </c>
      <c r="B32" s="10" t="s">
        <v>265</v>
      </c>
      <c r="C32" t="e">
        <f>#REF!</f>
        <v>#REF!</v>
      </c>
      <c r="D32" t="e">
        <f>#REF!</f>
        <v>#REF!</v>
      </c>
    </row>
    <row r="33" spans="1:4" ht="19.5" customHeight="1" thickBot="1" x14ac:dyDescent="0.25">
      <c r="A33" s="9" t="s">
        <v>273</v>
      </c>
      <c r="B33" s="11" t="s">
        <v>267</v>
      </c>
      <c r="C33" t="e">
        <f>#REF!</f>
        <v>#REF!</v>
      </c>
      <c r="D33" t="e">
        <f>#REF!</f>
        <v>#REF!</v>
      </c>
    </row>
    <row r="34" spans="1:4" ht="20.25" customHeight="1" thickBot="1" x14ac:dyDescent="0.25">
      <c r="A34" s="9" t="s">
        <v>273</v>
      </c>
      <c r="B34" s="11" t="s">
        <v>267</v>
      </c>
    </row>
    <row r="35" spans="1:4" ht="18.75" customHeight="1" thickBot="1" x14ac:dyDescent="0.25">
      <c r="A35" s="9" t="s">
        <v>273</v>
      </c>
      <c r="B35" s="11" t="s">
        <v>267</v>
      </c>
    </row>
    <row r="36" spans="1:4" ht="15" thickBot="1" x14ac:dyDescent="0.25">
      <c r="A36" s="9" t="s">
        <v>268</v>
      </c>
      <c r="B36" s="11" t="s">
        <v>267</v>
      </c>
    </row>
    <row r="37" spans="1:4" ht="15" thickBot="1" x14ac:dyDescent="0.25">
      <c r="A37" s="9" t="s">
        <v>268</v>
      </c>
      <c r="B37" s="11" t="s">
        <v>267</v>
      </c>
    </row>
    <row r="38" spans="1:4" ht="15" thickBot="1" x14ac:dyDescent="0.25">
      <c r="A38" s="9" t="s">
        <v>268</v>
      </c>
      <c r="B38" s="11" t="s">
        <v>267</v>
      </c>
    </row>
    <row r="39" spans="1:4" ht="15" thickBot="1" x14ac:dyDescent="0.25">
      <c r="A39" s="9" t="s">
        <v>268</v>
      </c>
      <c r="B39" s="11" t="s">
        <v>267</v>
      </c>
    </row>
    <row r="40" spans="1:4" ht="19.5" customHeight="1" thickBot="1" x14ac:dyDescent="0.25">
      <c r="A40" s="9" t="s">
        <v>273</v>
      </c>
      <c r="B40" s="11" t="s">
        <v>267</v>
      </c>
    </row>
    <row r="41" spans="1:4" ht="18.75" customHeight="1" thickBot="1" x14ac:dyDescent="0.25">
      <c r="A41" s="9" t="s">
        <v>273</v>
      </c>
      <c r="B41" s="11" t="s">
        <v>267</v>
      </c>
    </row>
    <row r="42" spans="1:4" ht="15" thickBot="1" x14ac:dyDescent="0.25">
      <c r="A42" s="9" t="s">
        <v>268</v>
      </c>
      <c r="B42" s="11" t="s">
        <v>267</v>
      </c>
    </row>
    <row r="43" spans="1:4" ht="19.5" customHeight="1" thickBot="1" x14ac:dyDescent="0.25">
      <c r="A43" s="9" t="s">
        <v>273</v>
      </c>
      <c r="B43" s="11" t="s">
        <v>267</v>
      </c>
    </row>
    <row r="44" spans="1:4" ht="15" thickBot="1" x14ac:dyDescent="0.25">
      <c r="A44" s="9" t="s">
        <v>268</v>
      </c>
      <c r="B44" s="11" t="s">
        <v>267</v>
      </c>
    </row>
    <row r="45" spans="1:4" ht="19.5" customHeight="1" thickBot="1" x14ac:dyDescent="0.25">
      <c r="A45" s="9" t="s">
        <v>273</v>
      </c>
      <c r="B45" s="11" t="s">
        <v>267</v>
      </c>
    </row>
    <row r="46" spans="1:4" ht="19.5" customHeight="1" thickBot="1" x14ac:dyDescent="0.25">
      <c r="A46" s="9" t="s">
        <v>273</v>
      </c>
      <c r="B46" s="11" t="s">
        <v>267</v>
      </c>
    </row>
    <row r="47" spans="1:4" ht="15" thickBot="1" x14ac:dyDescent="0.25">
      <c r="A47" s="9" t="s">
        <v>268</v>
      </c>
      <c r="B47" s="11" t="s">
        <v>267</v>
      </c>
    </row>
    <row r="48" spans="1:4" ht="17.25" customHeight="1" thickBot="1" x14ac:dyDescent="0.25">
      <c r="A48" s="9" t="s">
        <v>273</v>
      </c>
      <c r="B48" s="11" t="s">
        <v>267</v>
      </c>
    </row>
    <row r="49" spans="1:4" ht="15" thickBot="1" x14ac:dyDescent="0.25">
      <c r="A49" s="9" t="s">
        <v>268</v>
      </c>
      <c r="B49" s="11" t="s">
        <v>267</v>
      </c>
    </row>
    <row r="50" spans="1:4" ht="15" thickBot="1" x14ac:dyDescent="0.25">
      <c r="A50" s="9" t="s">
        <v>268</v>
      </c>
      <c r="B50" s="11" t="s">
        <v>267</v>
      </c>
    </row>
    <row r="51" spans="1:4" ht="21" customHeight="1" thickBot="1" x14ac:dyDescent="0.25">
      <c r="A51" s="9" t="s">
        <v>273</v>
      </c>
      <c r="B51" s="11" t="s">
        <v>267</v>
      </c>
    </row>
    <row r="52" spans="1:4" ht="20.25" customHeight="1" thickBot="1" x14ac:dyDescent="0.25">
      <c r="A52" s="9" t="s">
        <v>273</v>
      </c>
      <c r="B52" s="11" t="s">
        <v>267</v>
      </c>
    </row>
    <row r="53" spans="1:4" ht="15" thickBot="1" x14ac:dyDescent="0.25">
      <c r="A53" s="9" t="s">
        <v>268</v>
      </c>
      <c r="B53" s="11" t="s">
        <v>267</v>
      </c>
    </row>
    <row r="54" spans="1:4" ht="19.5" customHeight="1" thickBot="1" x14ac:dyDescent="0.25">
      <c r="A54" s="9" t="s">
        <v>273</v>
      </c>
      <c r="B54" s="11" t="s">
        <v>267</v>
      </c>
    </row>
    <row r="55" spans="1:4" ht="18" customHeight="1" thickBot="1" x14ac:dyDescent="0.25">
      <c r="A55" s="9" t="s">
        <v>273</v>
      </c>
      <c r="B55" s="11" t="s">
        <v>267</v>
      </c>
    </row>
    <row r="56" spans="1:4" ht="15" thickBot="1" x14ac:dyDescent="0.25">
      <c r="A56" s="9" t="s">
        <v>268</v>
      </c>
      <c r="B56" s="11" t="s">
        <v>267</v>
      </c>
    </row>
    <row r="57" spans="1:4" ht="20.25" customHeight="1" thickBot="1" x14ac:dyDescent="0.25">
      <c r="A57" s="9" t="s">
        <v>273</v>
      </c>
      <c r="B57" s="11" t="s">
        <v>267</v>
      </c>
    </row>
    <row r="58" spans="1:4" ht="18" customHeight="1" thickBot="1" x14ac:dyDescent="0.25">
      <c r="A58" s="9" t="s">
        <v>268</v>
      </c>
      <c r="B58" s="11" t="s">
        <v>267</v>
      </c>
    </row>
    <row r="59" spans="1:4" ht="21.75" customHeight="1" thickBot="1" x14ac:dyDescent="0.25">
      <c r="A59" s="9" t="s">
        <v>273</v>
      </c>
      <c r="B59" s="11" t="s">
        <v>267</v>
      </c>
      <c r="D59" s="7"/>
    </row>
    <row r="60" spans="1:4" ht="21.75" customHeight="1" thickBot="1" x14ac:dyDescent="0.25">
      <c r="A60" s="9" t="s">
        <v>273</v>
      </c>
      <c r="B60" s="11" t="s">
        <v>267</v>
      </c>
      <c r="D60" s="4" t="s">
        <v>279</v>
      </c>
    </row>
    <row r="61" spans="1:4" ht="15" customHeight="1" thickBot="1" x14ac:dyDescent="0.25">
      <c r="A61" s="9" t="s">
        <v>268</v>
      </c>
      <c r="B61" s="11" t="s">
        <v>267</v>
      </c>
      <c r="D61" s="4" t="s">
        <v>263</v>
      </c>
    </row>
    <row r="62" spans="1:4" ht="19.5" customHeight="1" thickBot="1" x14ac:dyDescent="0.25">
      <c r="A62" s="9" t="s">
        <v>273</v>
      </c>
      <c r="B62" s="11" t="s">
        <v>267</v>
      </c>
    </row>
    <row r="63" spans="1:4" ht="15" thickBot="1" x14ac:dyDescent="0.25">
      <c r="A63" s="9" t="s">
        <v>268</v>
      </c>
      <c r="B63" s="11" t="s">
        <v>267</v>
      </c>
    </row>
    <row r="64" spans="1:4" ht="15" thickBot="1" x14ac:dyDescent="0.25">
      <c r="A64" s="9" t="s">
        <v>269</v>
      </c>
      <c r="B64" s="11" t="s">
        <v>267</v>
      </c>
    </row>
    <row r="65" spans="1:2" ht="15" thickBot="1" x14ac:dyDescent="0.25">
      <c r="A65" s="9" t="s">
        <v>268</v>
      </c>
      <c r="B65" s="11" t="s">
        <v>267</v>
      </c>
    </row>
    <row r="66" spans="1:2" ht="20.25" customHeight="1" thickBot="1" x14ac:dyDescent="0.25">
      <c r="A66" s="9" t="s">
        <v>273</v>
      </c>
      <c r="B66" s="11" t="s">
        <v>267</v>
      </c>
    </row>
    <row r="67" spans="1:2" ht="20.25" customHeight="1" thickBot="1" x14ac:dyDescent="0.25">
      <c r="A67" s="9" t="s">
        <v>273</v>
      </c>
      <c r="B67" s="11" t="s">
        <v>267</v>
      </c>
    </row>
    <row r="68" spans="1:2" ht="15" thickBot="1" x14ac:dyDescent="0.25">
      <c r="A68" s="9" t="s">
        <v>268</v>
      </c>
      <c r="B68" s="11" t="s">
        <v>267</v>
      </c>
    </row>
    <row r="69" spans="1:2" ht="20.25" customHeight="1" thickBot="1" x14ac:dyDescent="0.25">
      <c r="A69" s="9" t="s">
        <v>273</v>
      </c>
      <c r="B69" s="11" t="s">
        <v>267</v>
      </c>
    </row>
    <row r="70" spans="1:2" ht="15" thickBot="1" x14ac:dyDescent="0.25">
      <c r="A70" s="9" t="s">
        <v>268</v>
      </c>
      <c r="B70" s="11" t="s">
        <v>267</v>
      </c>
    </row>
    <row r="71" spans="1:2" ht="18.75" customHeight="1" thickBot="1" x14ac:dyDescent="0.25">
      <c r="A71" s="9" t="s">
        <v>273</v>
      </c>
      <c r="B71" s="11" t="s">
        <v>267</v>
      </c>
    </row>
    <row r="72" spans="1:2" ht="20.25" customHeight="1" thickBot="1" x14ac:dyDescent="0.25">
      <c r="A72" s="9" t="s">
        <v>273</v>
      </c>
      <c r="B72" s="11" t="s">
        <v>267</v>
      </c>
    </row>
    <row r="73" spans="1:2" ht="18" customHeight="1" thickBot="1" x14ac:dyDescent="0.25">
      <c r="A73" s="9" t="s">
        <v>273</v>
      </c>
      <c r="B73" s="11" t="s">
        <v>267</v>
      </c>
    </row>
    <row r="74" spans="1:2" ht="20.25" customHeight="1" thickBot="1" x14ac:dyDescent="0.25">
      <c r="A74" s="9" t="s">
        <v>273</v>
      </c>
      <c r="B74" s="11" t="s">
        <v>267</v>
      </c>
    </row>
    <row r="75" spans="1:2" ht="18" customHeight="1" thickBot="1" x14ac:dyDescent="0.25">
      <c r="A75" s="9" t="s">
        <v>273</v>
      </c>
      <c r="B75" s="11" t="s">
        <v>267</v>
      </c>
    </row>
    <row r="76" spans="1:2" ht="18" customHeight="1" thickBot="1" x14ac:dyDescent="0.25">
      <c r="A76" s="9" t="s">
        <v>273</v>
      </c>
      <c r="B76" s="11" t="s">
        <v>267</v>
      </c>
    </row>
    <row r="77" spans="1:2" ht="19.5" customHeight="1" thickBot="1" x14ac:dyDescent="0.25">
      <c r="A77" s="9" t="s">
        <v>273</v>
      </c>
      <c r="B77" s="11" t="s">
        <v>267</v>
      </c>
    </row>
    <row r="78" spans="1:2" ht="19.5" customHeight="1" thickBot="1" x14ac:dyDescent="0.25">
      <c r="A78" s="9" t="s">
        <v>273</v>
      </c>
      <c r="B78" s="11" t="s">
        <v>267</v>
      </c>
    </row>
    <row r="79" spans="1:2" ht="15" thickBot="1" x14ac:dyDescent="0.25">
      <c r="A79" s="9" t="s">
        <v>268</v>
      </c>
      <c r="B79" s="11" t="s">
        <v>267</v>
      </c>
    </row>
    <row r="80" spans="1:2" ht="20.25" customHeight="1" thickBot="1" x14ac:dyDescent="0.25">
      <c r="A80" s="9" t="s">
        <v>273</v>
      </c>
      <c r="B80" s="11" t="s">
        <v>267</v>
      </c>
    </row>
    <row r="81" spans="1:15" ht="15" thickBot="1" x14ac:dyDescent="0.25">
      <c r="A81" s="9" t="s">
        <v>268</v>
      </c>
      <c r="B81" s="11" t="s">
        <v>267</v>
      </c>
    </row>
    <row r="82" spans="1:15" ht="21" customHeight="1" thickBot="1" x14ac:dyDescent="0.25">
      <c r="A82" s="9" t="s">
        <v>273</v>
      </c>
      <c r="B82" s="11" t="s">
        <v>267</v>
      </c>
    </row>
    <row r="83" spans="1:15" ht="21.75" customHeight="1" thickBot="1" x14ac:dyDescent="0.25">
      <c r="A83" s="9" t="s">
        <v>273</v>
      </c>
      <c r="B83" s="11" t="s">
        <v>267</v>
      </c>
    </row>
    <row r="84" spans="1:15" ht="15" thickBot="1" x14ac:dyDescent="0.25">
      <c r="A84" s="9" t="s">
        <v>271</v>
      </c>
      <c r="B84" s="11" t="s">
        <v>267</v>
      </c>
    </row>
    <row r="85" spans="1:15" ht="15" thickBot="1" x14ac:dyDescent="0.25">
      <c r="A85" s="9" t="s">
        <v>269</v>
      </c>
      <c r="B85" s="11" t="s">
        <v>267</v>
      </c>
    </row>
    <row r="86" spans="1:15" ht="15" thickBot="1" x14ac:dyDescent="0.25">
      <c r="A86" s="9" t="s">
        <v>270</v>
      </c>
      <c r="B86" s="11" t="s">
        <v>267</v>
      </c>
    </row>
    <row r="87" spans="1:15" ht="15" thickBot="1" x14ac:dyDescent="0.25">
      <c r="A87" s="9" t="s">
        <v>288</v>
      </c>
      <c r="B87" s="16" t="s">
        <v>289</v>
      </c>
    </row>
    <row r="88" spans="1:15" ht="15" thickBot="1" x14ac:dyDescent="0.25">
      <c r="A88" s="9" t="s">
        <v>288</v>
      </c>
      <c r="B88" s="16" t="s">
        <v>289</v>
      </c>
    </row>
    <row r="89" spans="1:15" ht="15" thickBot="1" x14ac:dyDescent="0.25">
      <c r="A89" s="9" t="s">
        <v>288</v>
      </c>
      <c r="B89" s="16" t="s">
        <v>289</v>
      </c>
    </row>
    <row r="90" spans="1:15" ht="15" thickBot="1" x14ac:dyDescent="0.25">
      <c r="A90" s="9" t="s">
        <v>288</v>
      </c>
      <c r="B90" s="16" t="s">
        <v>289</v>
      </c>
    </row>
    <row r="91" spans="1:15" ht="18.75" customHeight="1" thickBot="1" x14ac:dyDescent="0.25">
      <c r="A91" s="9" t="s">
        <v>273</v>
      </c>
      <c r="B91" s="16" t="s">
        <v>289</v>
      </c>
    </row>
    <row r="93" spans="1:15" ht="24" customHeight="1" x14ac:dyDescent="0.2">
      <c r="F93" s="159" t="s">
        <v>272</v>
      </c>
      <c r="G93" s="160"/>
      <c r="H93" s="160"/>
      <c r="I93" s="160"/>
      <c r="J93" s="160"/>
      <c r="K93" s="160"/>
      <c r="L93" s="160"/>
      <c r="M93" s="160"/>
      <c r="N93" s="160"/>
      <c r="O93" s="161"/>
    </row>
    <row r="94" spans="1:15" ht="28.5" customHeight="1" x14ac:dyDescent="0.2">
      <c r="F94" s="67"/>
      <c r="G94" s="68" t="s">
        <v>273</v>
      </c>
      <c r="H94" s="68" t="s">
        <v>274</v>
      </c>
      <c r="I94" s="68" t="s">
        <v>276</v>
      </c>
      <c r="J94" s="68" t="s">
        <v>275</v>
      </c>
      <c r="K94" s="69" t="s">
        <v>290</v>
      </c>
      <c r="L94" s="68" t="s">
        <v>277</v>
      </c>
      <c r="M94" s="48" t="s">
        <v>278</v>
      </c>
      <c r="N94" s="48" t="s">
        <v>291</v>
      </c>
      <c r="O94" s="28" t="s">
        <v>259</v>
      </c>
    </row>
    <row r="95" spans="1:15" ht="27" customHeight="1" x14ac:dyDescent="0.2">
      <c r="F95" s="87" t="s">
        <v>280</v>
      </c>
      <c r="G95" s="30">
        <v>34</v>
      </c>
      <c r="H95" s="1">
        <v>19</v>
      </c>
      <c r="I95" s="30">
        <v>14</v>
      </c>
      <c r="J95" s="30">
        <v>10</v>
      </c>
      <c r="K95" s="1">
        <v>4</v>
      </c>
      <c r="L95" s="30">
        <v>3</v>
      </c>
      <c r="M95" s="1">
        <v>1</v>
      </c>
      <c r="N95" s="1">
        <v>1</v>
      </c>
      <c r="O95" s="88">
        <f>SUM(G95:N95)</f>
        <v>86</v>
      </c>
    </row>
    <row r="96" spans="1:15" ht="15" thickBot="1" x14ac:dyDescent="0.25">
      <c r="F96" s="70" t="s">
        <v>263</v>
      </c>
      <c r="G96" s="71" t="s">
        <v>292</v>
      </c>
      <c r="H96" s="71" t="s">
        <v>293</v>
      </c>
      <c r="I96" s="71" t="s">
        <v>294</v>
      </c>
      <c r="J96" s="71" t="s">
        <v>295</v>
      </c>
      <c r="K96" s="72" t="s">
        <v>296</v>
      </c>
      <c r="L96" s="73" t="s">
        <v>297</v>
      </c>
      <c r="M96" s="71" t="s">
        <v>298</v>
      </c>
      <c r="N96" s="71" t="s">
        <v>298</v>
      </c>
      <c r="O96" s="74">
        <v>1</v>
      </c>
    </row>
  </sheetData>
  <mergeCells count="245">
    <mergeCell ref="A2:M2"/>
    <mergeCell ref="O2:P2"/>
    <mergeCell ref="Q2:R2"/>
    <mergeCell ref="S2:T2"/>
    <mergeCell ref="U2:V2"/>
    <mergeCell ref="W2:X2"/>
    <mergeCell ref="Y2:Z2"/>
    <mergeCell ref="AA2:AB2"/>
    <mergeCell ref="F93:O93"/>
    <mergeCell ref="A3:M3"/>
    <mergeCell ref="O3:P3"/>
    <mergeCell ref="Q3:R3"/>
    <mergeCell ref="S3:T3"/>
    <mergeCell ref="U3:V3"/>
    <mergeCell ref="W3:X3"/>
    <mergeCell ref="Y3:Z3"/>
    <mergeCell ref="AA3:AB3"/>
    <mergeCell ref="AC2:AD2"/>
    <mergeCell ref="AE2:AF2"/>
    <mergeCell ref="AG2:AH2"/>
    <mergeCell ref="AI2:AJ2"/>
    <mergeCell ref="AK2:AL2"/>
    <mergeCell ref="AM2:AN2"/>
    <mergeCell ref="AO2:AP2"/>
    <mergeCell ref="AQ2:AR2"/>
    <mergeCell ref="AS2:AT2"/>
    <mergeCell ref="AU2:AV2"/>
    <mergeCell ref="AW2:AX2"/>
    <mergeCell ref="AY2:AZ2"/>
    <mergeCell ref="BA2:BB2"/>
    <mergeCell ref="BC2:BD2"/>
    <mergeCell ref="BE2:BF2"/>
    <mergeCell ref="BG2:BH2"/>
    <mergeCell ref="BI2:BJ2"/>
    <mergeCell ref="BK2:BL2"/>
    <mergeCell ref="BM2:BN2"/>
    <mergeCell ref="BO2:BP2"/>
    <mergeCell ref="BQ2:BR2"/>
    <mergeCell ref="BS2:BT2"/>
    <mergeCell ref="BU2:BV2"/>
    <mergeCell ref="BW2:BX2"/>
    <mergeCell ref="BY2:BZ2"/>
    <mergeCell ref="CA2:CB2"/>
    <mergeCell ref="CC2:CD2"/>
    <mergeCell ref="CE2:CF2"/>
    <mergeCell ref="CG2:CH2"/>
    <mergeCell ref="CI2:CJ2"/>
    <mergeCell ref="CK2:CL2"/>
    <mergeCell ref="CM2:CN2"/>
    <mergeCell ref="CO2:CP2"/>
    <mergeCell ref="CQ2:CR2"/>
    <mergeCell ref="CS2:CT2"/>
    <mergeCell ref="CU2:CV2"/>
    <mergeCell ref="CW2:CX2"/>
    <mergeCell ref="CY2:CZ2"/>
    <mergeCell ref="DA2:DB2"/>
    <mergeCell ref="DC2:DD2"/>
    <mergeCell ref="DE2:DF2"/>
    <mergeCell ref="DG2:DH2"/>
    <mergeCell ref="DI2:DJ2"/>
    <mergeCell ref="DK2:DL2"/>
    <mergeCell ref="DM2:DN2"/>
    <mergeCell ref="DO2:DP2"/>
    <mergeCell ref="DQ2:DR2"/>
    <mergeCell ref="DS2:DT2"/>
    <mergeCell ref="DU2:DV2"/>
    <mergeCell ref="DW2:DX2"/>
    <mergeCell ref="DY2:DZ2"/>
    <mergeCell ref="EA2:EB2"/>
    <mergeCell ref="EC2:ED2"/>
    <mergeCell ref="EE2:EF2"/>
    <mergeCell ref="EG2:EH2"/>
    <mergeCell ref="EI2:EJ2"/>
    <mergeCell ref="EK2:EL2"/>
    <mergeCell ref="EM2:EN2"/>
    <mergeCell ref="EO2:EP2"/>
    <mergeCell ref="EQ2:ER2"/>
    <mergeCell ref="ES2:ET2"/>
    <mergeCell ref="EU2:EV2"/>
    <mergeCell ref="EW2:EX2"/>
    <mergeCell ref="EY2:EZ2"/>
    <mergeCell ref="FA2:FB2"/>
    <mergeCell ref="FC2:FD2"/>
    <mergeCell ref="FE2:FF2"/>
    <mergeCell ref="FG2:FH2"/>
    <mergeCell ref="FI2:FJ2"/>
    <mergeCell ref="FK2:FL2"/>
    <mergeCell ref="FM2:FN2"/>
    <mergeCell ref="FO2:FP2"/>
    <mergeCell ref="FQ2:FR2"/>
    <mergeCell ref="FS2:FT2"/>
    <mergeCell ref="FU2:FV2"/>
    <mergeCell ref="FW2:FX2"/>
    <mergeCell ref="FY2:FZ2"/>
    <mergeCell ref="GA2:GB2"/>
    <mergeCell ref="GC2:GD2"/>
    <mergeCell ref="GE2:GF2"/>
    <mergeCell ref="GG2:GH2"/>
    <mergeCell ref="GI2:GJ2"/>
    <mergeCell ref="GK2:GL2"/>
    <mergeCell ref="GM2:GN2"/>
    <mergeCell ref="GO2:GP2"/>
    <mergeCell ref="GQ2:GR2"/>
    <mergeCell ref="GS2:GT2"/>
    <mergeCell ref="GU2:GV2"/>
    <mergeCell ref="GW2:GX2"/>
    <mergeCell ref="GY2:GZ2"/>
    <mergeCell ref="HA2:HB2"/>
    <mergeCell ref="HC2:HD2"/>
    <mergeCell ref="HE2:HF2"/>
    <mergeCell ref="HG2:HH2"/>
    <mergeCell ref="HI2:HJ2"/>
    <mergeCell ref="HK2:HL2"/>
    <mergeCell ref="HM2:HN2"/>
    <mergeCell ref="HO2:HP2"/>
    <mergeCell ref="HQ2:HR2"/>
    <mergeCell ref="IK2:IL2"/>
    <mergeCell ref="IM2:IN2"/>
    <mergeCell ref="IO2:IP2"/>
    <mergeCell ref="IQ2:IR2"/>
    <mergeCell ref="IS2:IT2"/>
    <mergeCell ref="IU2:IV2"/>
    <mergeCell ref="HS2:HT2"/>
    <mergeCell ref="HU2:HV2"/>
    <mergeCell ref="HW2:HX2"/>
    <mergeCell ref="HY2:HZ2"/>
    <mergeCell ref="IA2:IB2"/>
    <mergeCell ref="IC2:ID2"/>
    <mergeCell ref="IE2:IF2"/>
    <mergeCell ref="IG2:IH2"/>
    <mergeCell ref="II2:IJ2"/>
    <mergeCell ref="AC3:AD3"/>
    <mergeCell ref="AY3:AZ3"/>
    <mergeCell ref="BA3:BB3"/>
    <mergeCell ref="BC3:BD3"/>
    <mergeCell ref="BE3:BF3"/>
    <mergeCell ref="BG3:BH3"/>
    <mergeCell ref="BI3:BJ3"/>
    <mergeCell ref="BK3:BL3"/>
    <mergeCell ref="BM3:BN3"/>
    <mergeCell ref="AE3:AF3"/>
    <mergeCell ref="AG3:AH3"/>
    <mergeCell ref="AI3:AJ3"/>
    <mergeCell ref="AK3:AL3"/>
    <mergeCell ref="AM3:AN3"/>
    <mergeCell ref="AO3:AP3"/>
    <mergeCell ref="AQ3:AR3"/>
    <mergeCell ref="AS3:AT3"/>
    <mergeCell ref="AU3:AV3"/>
    <mergeCell ref="AW3:AX3"/>
    <mergeCell ref="BO3:BP3"/>
    <mergeCell ref="BQ3:BR3"/>
    <mergeCell ref="BS3:BT3"/>
    <mergeCell ref="BU3:BV3"/>
    <mergeCell ref="BW3:BX3"/>
    <mergeCell ref="BY3:BZ3"/>
    <mergeCell ref="CA3:CB3"/>
    <mergeCell ref="CC3:CD3"/>
    <mergeCell ref="CE3:CF3"/>
    <mergeCell ref="CG3:CH3"/>
    <mergeCell ref="CI3:CJ3"/>
    <mergeCell ref="CK3:CL3"/>
    <mergeCell ref="CM3:CN3"/>
    <mergeCell ref="CO3:CP3"/>
    <mergeCell ref="CQ3:CR3"/>
    <mergeCell ref="CS3:CT3"/>
    <mergeCell ref="CU3:CV3"/>
    <mergeCell ref="CW3:CX3"/>
    <mergeCell ref="CY3:CZ3"/>
    <mergeCell ref="DA3:DB3"/>
    <mergeCell ref="DC3:DD3"/>
    <mergeCell ref="DE3:DF3"/>
    <mergeCell ref="DG3:DH3"/>
    <mergeCell ref="DI3:DJ3"/>
    <mergeCell ref="DK3:DL3"/>
    <mergeCell ref="DM3:DN3"/>
    <mergeCell ref="DO3:DP3"/>
    <mergeCell ref="DQ3:DR3"/>
    <mergeCell ref="DS3:DT3"/>
    <mergeCell ref="DU3:DV3"/>
    <mergeCell ref="DW3:DX3"/>
    <mergeCell ref="DY3:DZ3"/>
    <mergeCell ref="EA3:EB3"/>
    <mergeCell ref="EC3:ED3"/>
    <mergeCell ref="EE3:EF3"/>
    <mergeCell ref="EG3:EH3"/>
    <mergeCell ref="EI3:EJ3"/>
    <mergeCell ref="EK3:EL3"/>
    <mergeCell ref="EM3:EN3"/>
    <mergeCell ref="EO3:EP3"/>
    <mergeCell ref="EQ3:ER3"/>
    <mergeCell ref="ES3:ET3"/>
    <mergeCell ref="EU3:EV3"/>
    <mergeCell ref="EW3:EX3"/>
    <mergeCell ref="EY3:EZ3"/>
    <mergeCell ref="FA3:FB3"/>
    <mergeCell ref="FC3:FD3"/>
    <mergeCell ref="FE3:FF3"/>
    <mergeCell ref="FG3:FH3"/>
    <mergeCell ref="FI3:FJ3"/>
    <mergeCell ref="FK3:FL3"/>
    <mergeCell ref="FM3:FN3"/>
    <mergeCell ref="FO3:FP3"/>
    <mergeCell ref="FQ3:FR3"/>
    <mergeCell ref="FS3:FT3"/>
    <mergeCell ref="FU3:FV3"/>
    <mergeCell ref="FW3:FX3"/>
    <mergeCell ref="FY3:FZ3"/>
    <mergeCell ref="GA3:GB3"/>
    <mergeCell ref="GC3:GD3"/>
    <mergeCell ref="GE3:GF3"/>
    <mergeCell ref="GG3:GH3"/>
    <mergeCell ref="GI3:GJ3"/>
    <mergeCell ref="GK3:GL3"/>
    <mergeCell ref="HI3:HJ3"/>
    <mergeCell ref="HK3:HL3"/>
    <mergeCell ref="HM3:HN3"/>
    <mergeCell ref="HO3:HP3"/>
    <mergeCell ref="HQ3:HR3"/>
    <mergeCell ref="HU3:HV3"/>
    <mergeCell ref="HW3:HX3"/>
    <mergeCell ref="HY3:HZ3"/>
    <mergeCell ref="GM3:GN3"/>
    <mergeCell ref="GO3:GP3"/>
    <mergeCell ref="GQ3:GR3"/>
    <mergeCell ref="GS3:GT3"/>
    <mergeCell ref="GU3:GV3"/>
    <mergeCell ref="HS3:HT3"/>
    <mergeCell ref="GW3:GX3"/>
    <mergeCell ref="GY3:GZ3"/>
    <mergeCell ref="HA3:HB3"/>
    <mergeCell ref="HC3:HD3"/>
    <mergeCell ref="HE3:HF3"/>
    <mergeCell ref="HG3:HH3"/>
    <mergeCell ref="IS3:IT3"/>
    <mergeCell ref="IU3:IV3"/>
    <mergeCell ref="IG3:IH3"/>
    <mergeCell ref="II3:IJ3"/>
    <mergeCell ref="IK3:IL3"/>
    <mergeCell ref="IM3:IN3"/>
    <mergeCell ref="IO3:IP3"/>
    <mergeCell ref="IQ3:IR3"/>
    <mergeCell ref="IA3:IB3"/>
    <mergeCell ref="IC3:ID3"/>
    <mergeCell ref="IE3:IF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98"/>
  <sheetViews>
    <sheetView workbookViewId="0">
      <selection activeCell="F95" sqref="F95:N98"/>
    </sheetView>
  </sheetViews>
  <sheetFormatPr baseColWidth="10" defaultColWidth="11" defaultRowHeight="14.25" x14ac:dyDescent="0.2"/>
  <cols>
    <col min="1" max="1" width="23.875" customWidth="1"/>
    <col min="2" max="2" width="22.125" customWidth="1"/>
    <col min="3" max="3" width="0" hidden="1" customWidth="1"/>
    <col min="4" max="4" width="6.75" hidden="1" customWidth="1"/>
    <col min="5" max="5" width="6.875" customWidth="1"/>
    <col min="6" max="6" width="12.25" customWidth="1"/>
    <col min="7" max="7" width="14.375" customWidth="1"/>
    <col min="8" max="8" width="11.25" customWidth="1"/>
    <col min="9" max="9" width="13.75" customWidth="1"/>
    <col min="10" max="10" width="10.625" customWidth="1"/>
    <col min="11" max="11" width="10.25" customWidth="1"/>
    <col min="12" max="12" width="12.375" customWidth="1"/>
    <col min="13" max="13" width="9.125" customWidth="1"/>
  </cols>
  <sheetData>
    <row r="2" spans="1:256" ht="21.75" x14ac:dyDescent="0.45">
      <c r="A2" s="151" t="s">
        <v>299</v>
      </c>
      <c r="B2" s="152"/>
      <c r="C2" s="152"/>
      <c r="D2" s="152"/>
      <c r="E2" s="152"/>
      <c r="F2" s="152"/>
      <c r="G2" s="152"/>
      <c r="H2" s="152"/>
      <c r="I2" s="152"/>
      <c r="J2" s="152"/>
      <c r="K2" s="152"/>
      <c r="L2" s="152"/>
      <c r="M2" s="152"/>
      <c r="N2" s="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row>
    <row r="3" spans="1:256" ht="21.75" x14ac:dyDescent="0.45">
      <c r="A3" s="162" t="s">
        <v>300</v>
      </c>
      <c r="B3" s="151"/>
      <c r="C3" s="151"/>
      <c r="D3" s="151"/>
      <c r="E3" s="151"/>
      <c r="F3" s="151"/>
      <c r="G3" s="151"/>
      <c r="H3" s="151"/>
      <c r="I3" s="151"/>
      <c r="J3" s="151"/>
      <c r="K3" s="151"/>
      <c r="L3" s="151"/>
      <c r="M3" s="151"/>
      <c r="N3" s="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row>
    <row r="4" spans="1:256" ht="15" thickBot="1" x14ac:dyDescent="0.25"/>
    <row r="5" spans="1:256" ht="42" customHeight="1" thickBot="1" x14ac:dyDescent="0.25">
      <c r="A5" s="51" t="s">
        <v>1</v>
      </c>
      <c r="B5" s="35" t="s">
        <v>256</v>
      </c>
      <c r="C5" t="e">
        <f>#REF!</f>
        <v>#REF!</v>
      </c>
      <c r="D5" t="e">
        <f>#REF!</f>
        <v>#REF!</v>
      </c>
      <c r="F5" s="56"/>
      <c r="G5" s="57" t="s">
        <v>257</v>
      </c>
      <c r="H5" s="57" t="s">
        <v>258</v>
      </c>
      <c r="I5" s="57" t="s">
        <v>3</v>
      </c>
      <c r="J5" s="58" t="s">
        <v>259</v>
      </c>
    </row>
    <row r="6" spans="1:256" ht="24" customHeight="1" thickBot="1" x14ac:dyDescent="0.25">
      <c r="A6" s="36" t="s">
        <v>287</v>
      </c>
      <c r="B6" s="37" t="s">
        <v>261</v>
      </c>
      <c r="C6" t="e">
        <f>#REF!</f>
        <v>#REF!</v>
      </c>
      <c r="D6" t="e">
        <f>#REF!</f>
        <v>#REF!</v>
      </c>
      <c r="F6" s="61" t="s">
        <v>262</v>
      </c>
      <c r="G6" s="59">
        <v>15</v>
      </c>
      <c r="H6" s="54">
        <v>9</v>
      </c>
      <c r="I6" s="54">
        <v>65</v>
      </c>
      <c r="J6" s="55">
        <f>SUM(G6:I6)</f>
        <v>89</v>
      </c>
      <c r="K6" s="45"/>
    </row>
    <row r="7" spans="1:256" ht="22.5" customHeight="1" thickBot="1" x14ac:dyDescent="0.25">
      <c r="A7" s="38" t="s">
        <v>287</v>
      </c>
      <c r="B7" s="37" t="s">
        <v>261</v>
      </c>
      <c r="C7" t="e">
        <f>#REF!</f>
        <v>#REF!</v>
      </c>
      <c r="D7" t="e">
        <f>#REF!</f>
        <v>#REF!</v>
      </c>
      <c r="F7" s="62" t="s">
        <v>263</v>
      </c>
      <c r="G7" s="60">
        <v>0.17</v>
      </c>
      <c r="H7" s="52">
        <v>0.1</v>
      </c>
      <c r="I7" s="52">
        <v>0.73</v>
      </c>
      <c r="J7" s="53">
        <v>1</v>
      </c>
      <c r="K7" s="46"/>
    </row>
    <row r="8" spans="1:256" ht="15" thickBot="1" x14ac:dyDescent="0.25">
      <c r="A8" s="39" t="s">
        <v>287</v>
      </c>
      <c r="B8" s="37" t="s">
        <v>261</v>
      </c>
      <c r="C8" t="e">
        <f>#REF!</f>
        <v>#REF!</v>
      </c>
      <c r="D8" t="e">
        <f>#REF!</f>
        <v>#REF!</v>
      </c>
    </row>
    <row r="9" spans="1:256" ht="15" thickBot="1" x14ac:dyDescent="0.25">
      <c r="A9" s="38" t="s">
        <v>287</v>
      </c>
      <c r="B9" s="37" t="s">
        <v>261</v>
      </c>
      <c r="C9" t="e">
        <f>#REF!</f>
        <v>#REF!</v>
      </c>
      <c r="D9" t="e">
        <f>#REF!</f>
        <v>#REF!</v>
      </c>
    </row>
    <row r="10" spans="1:256" ht="15" thickBot="1" x14ac:dyDescent="0.25">
      <c r="A10" s="36" t="s">
        <v>287</v>
      </c>
      <c r="B10" s="37" t="s">
        <v>261</v>
      </c>
      <c r="C10" t="e">
        <f>#REF!</f>
        <v>#REF!</v>
      </c>
      <c r="D10" t="e">
        <f>#REF!</f>
        <v>#REF!</v>
      </c>
    </row>
    <row r="11" spans="1:256" ht="15" thickBot="1" x14ac:dyDescent="0.25">
      <c r="A11" s="36" t="s">
        <v>287</v>
      </c>
      <c r="B11" s="37" t="s">
        <v>261</v>
      </c>
      <c r="C11" t="e">
        <f>#REF!</f>
        <v>#REF!</v>
      </c>
      <c r="D11" t="e">
        <f>#REF!</f>
        <v>#REF!</v>
      </c>
    </row>
    <row r="12" spans="1:256" ht="15" thickBot="1" x14ac:dyDescent="0.25">
      <c r="A12" s="36" t="s">
        <v>287</v>
      </c>
      <c r="B12" s="37" t="s">
        <v>261</v>
      </c>
      <c r="C12" t="e">
        <f>#REF!</f>
        <v>#REF!</v>
      </c>
      <c r="D12" t="e">
        <f>#REF!</f>
        <v>#REF!</v>
      </c>
    </row>
    <row r="13" spans="1:256" ht="15" thickBot="1" x14ac:dyDescent="0.25">
      <c r="A13" s="36" t="s">
        <v>287</v>
      </c>
      <c r="B13" s="37" t="s">
        <v>261</v>
      </c>
      <c r="C13" t="e">
        <f>#REF!</f>
        <v>#REF!</v>
      </c>
      <c r="D13" t="e">
        <f>#REF!</f>
        <v>#REF!</v>
      </c>
    </row>
    <row r="14" spans="1:256" ht="15" thickBot="1" x14ac:dyDescent="0.25">
      <c r="A14" s="36" t="s">
        <v>287</v>
      </c>
      <c r="B14" s="37" t="s">
        <v>261</v>
      </c>
      <c r="C14" t="e">
        <f>#REF!</f>
        <v>#REF!</v>
      </c>
      <c r="D14" t="e">
        <f>#REF!</f>
        <v>#REF!</v>
      </c>
    </row>
    <row r="15" spans="1:256" ht="15" thickBot="1" x14ac:dyDescent="0.25">
      <c r="A15" s="36" t="s">
        <v>287</v>
      </c>
      <c r="B15" s="37" t="s">
        <v>261</v>
      </c>
      <c r="C15" t="e">
        <f>#REF!</f>
        <v>#REF!</v>
      </c>
      <c r="D15" t="e">
        <f>#REF!</f>
        <v>#REF!</v>
      </c>
    </row>
    <row r="16" spans="1:256" ht="15" thickBot="1" x14ac:dyDescent="0.25">
      <c r="A16" s="36" t="s">
        <v>287</v>
      </c>
      <c r="B16" s="37" t="s">
        <v>261</v>
      </c>
      <c r="C16" t="e">
        <f>#REF!</f>
        <v>#REF!</v>
      </c>
      <c r="D16" t="e">
        <f>#REF!</f>
        <v>#REF!</v>
      </c>
    </row>
    <row r="17" spans="1:4" ht="15" thickBot="1" x14ac:dyDescent="0.25">
      <c r="A17" s="38" t="s">
        <v>287</v>
      </c>
      <c r="B17" s="37" t="s">
        <v>261</v>
      </c>
      <c r="C17" t="e">
        <f>#REF!</f>
        <v>#REF!</v>
      </c>
      <c r="D17" t="e">
        <f>#REF!</f>
        <v>#REF!</v>
      </c>
    </row>
    <row r="18" spans="1:4" ht="15" thickBot="1" x14ac:dyDescent="0.25">
      <c r="A18" s="39" t="s">
        <v>264</v>
      </c>
      <c r="B18" s="37" t="s">
        <v>261</v>
      </c>
      <c r="C18" t="e">
        <f>#REF!</f>
        <v>#REF!</v>
      </c>
      <c r="D18" t="e">
        <f>#REF!</f>
        <v>#REF!</v>
      </c>
    </row>
    <row r="19" spans="1:4" ht="15" thickBot="1" x14ac:dyDescent="0.25">
      <c r="A19" s="36" t="s">
        <v>271</v>
      </c>
      <c r="B19" s="37" t="s">
        <v>261</v>
      </c>
      <c r="C19" t="e">
        <f>#REF!</f>
        <v>#REF!</v>
      </c>
      <c r="D19" t="e">
        <f>#REF!</f>
        <v>#REF!</v>
      </c>
    </row>
    <row r="20" spans="1:4" ht="15" thickBot="1" x14ac:dyDescent="0.25">
      <c r="A20" s="36" t="s">
        <v>270</v>
      </c>
      <c r="B20" s="37" t="s">
        <v>261</v>
      </c>
      <c r="C20" t="e">
        <f>#REF!</f>
        <v>#REF!</v>
      </c>
      <c r="D20" t="e">
        <f>#REF!</f>
        <v>#REF!</v>
      </c>
    </row>
    <row r="21" spans="1:4" ht="15" thickBot="1" x14ac:dyDescent="0.25">
      <c r="A21" s="39" t="s">
        <v>264</v>
      </c>
      <c r="B21" s="40" t="s">
        <v>265</v>
      </c>
      <c r="C21" t="e">
        <f>#REF!</f>
        <v>#REF!</v>
      </c>
      <c r="D21" t="e">
        <f>#REF!</f>
        <v>#REF!</v>
      </c>
    </row>
    <row r="22" spans="1:4" ht="15" thickBot="1" x14ac:dyDescent="0.25">
      <c r="A22" s="39" t="s">
        <v>264</v>
      </c>
      <c r="B22" s="40" t="s">
        <v>265</v>
      </c>
      <c r="C22" t="e">
        <f>#REF!</f>
        <v>#REF!</v>
      </c>
      <c r="D22" t="e">
        <f>#REF!</f>
        <v>#REF!</v>
      </c>
    </row>
    <row r="23" spans="1:4" ht="15" thickBot="1" x14ac:dyDescent="0.25">
      <c r="A23" s="38" t="s">
        <v>273</v>
      </c>
      <c r="B23" s="40" t="s">
        <v>265</v>
      </c>
      <c r="C23" t="e">
        <f>#REF!</f>
        <v>#REF!</v>
      </c>
      <c r="D23" t="e">
        <f>#REF!</f>
        <v>#REF!</v>
      </c>
    </row>
    <row r="24" spans="1:4" ht="15" thickBot="1" x14ac:dyDescent="0.25">
      <c r="A24" s="41" t="s">
        <v>264</v>
      </c>
      <c r="B24" s="40" t="s">
        <v>265</v>
      </c>
      <c r="C24" t="e">
        <f>#REF!</f>
        <v>#REF!</v>
      </c>
      <c r="D24" t="e">
        <f>#REF!</f>
        <v>#REF!</v>
      </c>
    </row>
    <row r="25" spans="1:4" ht="15" thickBot="1" x14ac:dyDescent="0.25">
      <c r="A25" s="38" t="s">
        <v>264</v>
      </c>
      <c r="B25" s="40" t="s">
        <v>265</v>
      </c>
      <c r="C25" t="e">
        <f>#REF!</f>
        <v>#REF!</v>
      </c>
      <c r="D25" t="e">
        <f>#REF!</f>
        <v>#REF!</v>
      </c>
    </row>
    <row r="26" spans="1:4" ht="15" thickBot="1" x14ac:dyDescent="0.25">
      <c r="A26" s="36" t="s">
        <v>264</v>
      </c>
      <c r="B26" s="40" t="s">
        <v>265</v>
      </c>
      <c r="C26" t="e">
        <f>#REF!</f>
        <v>#REF!</v>
      </c>
      <c r="D26" t="e">
        <f>#REF!</f>
        <v>#REF!</v>
      </c>
    </row>
    <row r="27" spans="1:4" ht="15" thickBot="1" x14ac:dyDescent="0.25">
      <c r="A27" s="41" t="s">
        <v>264</v>
      </c>
      <c r="B27" s="40" t="s">
        <v>265</v>
      </c>
      <c r="C27" t="e">
        <f>#REF!</f>
        <v>#REF!</v>
      </c>
      <c r="D27" t="e">
        <f>#REF!</f>
        <v>#REF!</v>
      </c>
    </row>
    <row r="28" spans="1:4" ht="15" thickBot="1" x14ac:dyDescent="0.25">
      <c r="A28" s="42" t="s">
        <v>264</v>
      </c>
      <c r="B28" s="40" t="s">
        <v>265</v>
      </c>
      <c r="C28" t="e">
        <f>#REF!</f>
        <v>#REF!</v>
      </c>
      <c r="D28" t="e">
        <f>#REF!</f>
        <v>#REF!</v>
      </c>
    </row>
    <row r="29" spans="1:4" ht="20.25" customHeight="1" thickBot="1" x14ac:dyDescent="0.25">
      <c r="A29" s="38" t="s">
        <v>273</v>
      </c>
      <c r="B29" s="40" t="s">
        <v>265</v>
      </c>
      <c r="C29" t="e">
        <f>#REF!</f>
        <v>#REF!</v>
      </c>
      <c r="D29" t="e">
        <f>#REF!</f>
        <v>#REF!</v>
      </c>
    </row>
    <row r="30" spans="1:4" ht="20.25" customHeight="1" thickBot="1" x14ac:dyDescent="0.25">
      <c r="A30" s="38" t="s">
        <v>273</v>
      </c>
      <c r="B30" s="43" t="s">
        <v>267</v>
      </c>
    </row>
    <row r="31" spans="1:4" ht="15" thickBot="1" x14ac:dyDescent="0.25">
      <c r="A31" s="36" t="s">
        <v>269</v>
      </c>
      <c r="B31" s="43" t="s">
        <v>267</v>
      </c>
    </row>
    <row r="32" spans="1:4" ht="15" thickBot="1" x14ac:dyDescent="0.25">
      <c r="A32" s="41" t="s">
        <v>268</v>
      </c>
      <c r="B32" s="43" t="s">
        <v>267</v>
      </c>
    </row>
    <row r="33" spans="1:4" ht="15" thickBot="1" x14ac:dyDescent="0.25">
      <c r="A33" s="38" t="s">
        <v>273</v>
      </c>
      <c r="B33" s="43" t="s">
        <v>267</v>
      </c>
    </row>
    <row r="34" spans="1:4" ht="15" thickBot="1" x14ac:dyDescent="0.25">
      <c r="A34" s="38" t="s">
        <v>273</v>
      </c>
      <c r="B34" s="43" t="s">
        <v>267</v>
      </c>
    </row>
    <row r="35" spans="1:4" ht="15" thickBot="1" x14ac:dyDescent="0.25">
      <c r="A35" s="41" t="s">
        <v>268</v>
      </c>
      <c r="B35" s="43" t="s">
        <v>267</v>
      </c>
    </row>
    <row r="36" spans="1:4" ht="15" thickBot="1" x14ac:dyDescent="0.25">
      <c r="A36" s="38" t="s">
        <v>268</v>
      </c>
      <c r="B36" s="43" t="s">
        <v>267</v>
      </c>
    </row>
    <row r="37" spans="1:4" ht="15" thickBot="1" x14ac:dyDescent="0.25">
      <c r="A37" s="38" t="s">
        <v>268</v>
      </c>
      <c r="B37" s="43" t="s">
        <v>267</v>
      </c>
    </row>
    <row r="38" spans="1:4" ht="15" thickBot="1" x14ac:dyDescent="0.25">
      <c r="A38" s="38" t="s">
        <v>268</v>
      </c>
      <c r="B38" s="43" t="s">
        <v>267</v>
      </c>
    </row>
    <row r="39" spans="1:4" ht="22.5" customHeight="1" thickBot="1" x14ac:dyDescent="0.25">
      <c r="A39" s="38" t="s">
        <v>273</v>
      </c>
      <c r="B39" s="43" t="s">
        <v>267</v>
      </c>
      <c r="C39" t="e">
        <f>#REF!</f>
        <v>#REF!</v>
      </c>
      <c r="D39" t="e">
        <f>#REF!</f>
        <v>#REF!</v>
      </c>
    </row>
    <row r="40" spans="1:4" ht="19.5" customHeight="1" thickBot="1" x14ac:dyDescent="0.25">
      <c r="A40" s="38" t="s">
        <v>273</v>
      </c>
      <c r="B40" s="43" t="s">
        <v>267</v>
      </c>
      <c r="C40" t="e">
        <f>#REF!</f>
        <v>#REF!</v>
      </c>
      <c r="D40" t="e">
        <f>#REF!</f>
        <v>#REF!</v>
      </c>
    </row>
    <row r="41" spans="1:4" ht="20.25" customHeight="1" thickBot="1" x14ac:dyDescent="0.25">
      <c r="A41" s="38" t="s">
        <v>273</v>
      </c>
      <c r="B41" s="43" t="s">
        <v>267</v>
      </c>
      <c r="C41" t="e">
        <f>#REF!</f>
        <v>#REF!</v>
      </c>
      <c r="D41" t="e">
        <f>#REF!</f>
        <v>#REF!</v>
      </c>
    </row>
    <row r="42" spans="1:4" ht="20.25" customHeight="1" thickBot="1" x14ac:dyDescent="0.25">
      <c r="A42" s="38" t="s">
        <v>273</v>
      </c>
      <c r="B42" s="43" t="s">
        <v>267</v>
      </c>
    </row>
    <row r="43" spans="1:4" ht="21" customHeight="1" thickBot="1" x14ac:dyDescent="0.25">
      <c r="A43" s="38" t="s">
        <v>273</v>
      </c>
      <c r="B43" s="43" t="s">
        <v>267</v>
      </c>
      <c r="C43" t="e">
        <f>#REF!</f>
        <v>#REF!</v>
      </c>
      <c r="D43" t="e">
        <f>#REF!</f>
        <v>#REF!</v>
      </c>
    </row>
    <row r="44" spans="1:4" ht="18.75" customHeight="1" thickBot="1" x14ac:dyDescent="0.25">
      <c r="A44" s="38" t="s">
        <v>273</v>
      </c>
      <c r="B44" s="43" t="s">
        <v>267</v>
      </c>
    </row>
    <row r="45" spans="1:4" ht="16.5" customHeight="1" thickBot="1" x14ac:dyDescent="0.25">
      <c r="A45" s="38" t="s">
        <v>268</v>
      </c>
      <c r="B45" s="43" t="s">
        <v>267</v>
      </c>
    </row>
    <row r="46" spans="1:4" ht="18" customHeight="1" thickBot="1" x14ac:dyDescent="0.25">
      <c r="A46" s="38" t="s">
        <v>273</v>
      </c>
      <c r="B46" s="43" t="s">
        <v>267</v>
      </c>
      <c r="C46" s="8"/>
      <c r="D46" s="34"/>
    </row>
    <row r="47" spans="1:4" ht="21.75" customHeight="1" thickBot="1" x14ac:dyDescent="0.25">
      <c r="A47" s="38" t="s">
        <v>273</v>
      </c>
      <c r="B47" s="43" t="s">
        <v>267</v>
      </c>
      <c r="C47" s="32"/>
      <c r="D47" s="33"/>
    </row>
    <row r="48" spans="1:4" ht="20.25" customHeight="1" thickBot="1" x14ac:dyDescent="0.25">
      <c r="A48" s="38" t="s">
        <v>273</v>
      </c>
      <c r="B48" s="43" t="s">
        <v>267</v>
      </c>
      <c r="C48" s="8"/>
      <c r="D48" s="2"/>
    </row>
    <row r="49" spans="1:4" ht="15" thickBot="1" x14ac:dyDescent="0.25">
      <c r="A49" s="39" t="s">
        <v>269</v>
      </c>
      <c r="B49" s="43" t="s">
        <v>267</v>
      </c>
      <c r="C49" s="8"/>
      <c r="D49" s="2"/>
    </row>
    <row r="50" spans="1:4" ht="20.25" customHeight="1" thickBot="1" x14ac:dyDescent="0.25">
      <c r="A50" s="38" t="s">
        <v>273</v>
      </c>
      <c r="B50" s="43" t="s">
        <v>267</v>
      </c>
      <c r="C50" s="8"/>
      <c r="D50" s="2"/>
    </row>
    <row r="51" spans="1:4" ht="19.5" customHeight="1" thickBot="1" x14ac:dyDescent="0.25">
      <c r="A51" s="38" t="s">
        <v>273</v>
      </c>
      <c r="B51" s="43" t="s">
        <v>267</v>
      </c>
      <c r="C51" s="8"/>
      <c r="D51" s="2"/>
    </row>
    <row r="52" spans="1:4" ht="17.25" customHeight="1" thickBot="1" x14ac:dyDescent="0.25">
      <c r="A52" s="38" t="s">
        <v>273</v>
      </c>
      <c r="B52" s="43" t="s">
        <v>267</v>
      </c>
      <c r="C52" s="8"/>
      <c r="D52" s="2"/>
    </row>
    <row r="53" spans="1:4" ht="15" thickBot="1" x14ac:dyDescent="0.25">
      <c r="A53" s="38" t="s">
        <v>273</v>
      </c>
      <c r="B53" s="43" t="s">
        <v>267</v>
      </c>
    </row>
    <row r="54" spans="1:4" ht="18.75" customHeight="1" thickBot="1" x14ac:dyDescent="0.25">
      <c r="A54" s="38" t="s">
        <v>273</v>
      </c>
      <c r="B54" s="43" t="s">
        <v>267</v>
      </c>
    </row>
    <row r="55" spans="1:4" ht="15" thickBot="1" x14ac:dyDescent="0.25">
      <c r="A55" s="38" t="s">
        <v>269</v>
      </c>
      <c r="B55" s="43" t="s">
        <v>267</v>
      </c>
    </row>
    <row r="56" spans="1:4" ht="15" thickBot="1" x14ac:dyDescent="0.25">
      <c r="A56" s="36" t="s">
        <v>268</v>
      </c>
      <c r="B56" s="43" t="s">
        <v>267</v>
      </c>
    </row>
    <row r="57" spans="1:4" ht="18.75" customHeight="1" thickBot="1" x14ac:dyDescent="0.25">
      <c r="A57" s="38" t="s">
        <v>273</v>
      </c>
      <c r="B57" s="43" t="s">
        <v>267</v>
      </c>
    </row>
    <row r="58" spans="1:4" ht="15" thickBot="1" x14ac:dyDescent="0.25">
      <c r="A58" s="36" t="s">
        <v>268</v>
      </c>
      <c r="B58" s="43" t="s">
        <v>267</v>
      </c>
    </row>
    <row r="59" spans="1:4" ht="21" customHeight="1" thickBot="1" x14ac:dyDescent="0.25">
      <c r="A59" s="38" t="s">
        <v>273</v>
      </c>
      <c r="B59" s="43" t="s">
        <v>267</v>
      </c>
    </row>
    <row r="60" spans="1:4" ht="20.25" customHeight="1" thickBot="1" x14ac:dyDescent="0.25">
      <c r="A60" s="38" t="s">
        <v>273</v>
      </c>
      <c r="B60" s="43" t="s">
        <v>267</v>
      </c>
    </row>
    <row r="61" spans="1:4" ht="21" customHeight="1" thickBot="1" x14ac:dyDescent="0.25">
      <c r="A61" s="38" t="s">
        <v>273</v>
      </c>
      <c r="B61" s="43" t="s">
        <v>267</v>
      </c>
    </row>
    <row r="62" spans="1:4" ht="19.5" customHeight="1" thickBot="1" x14ac:dyDescent="0.25">
      <c r="A62" s="38" t="s">
        <v>273</v>
      </c>
      <c r="B62" s="43" t="s">
        <v>267</v>
      </c>
    </row>
    <row r="63" spans="1:4" ht="15" thickBot="1" x14ac:dyDescent="0.25">
      <c r="A63" s="44" t="s">
        <v>268</v>
      </c>
      <c r="B63" s="43" t="s">
        <v>267</v>
      </c>
    </row>
    <row r="64" spans="1:4" ht="21.75" customHeight="1" thickBot="1" x14ac:dyDescent="0.25">
      <c r="A64" s="38" t="s">
        <v>273</v>
      </c>
      <c r="B64" s="43" t="s">
        <v>267</v>
      </c>
    </row>
    <row r="65" spans="1:2" ht="21" customHeight="1" thickBot="1" x14ac:dyDescent="0.25">
      <c r="A65" s="38" t="s">
        <v>273</v>
      </c>
      <c r="B65" s="43" t="s">
        <v>267</v>
      </c>
    </row>
    <row r="66" spans="1:2" ht="20.25" customHeight="1" thickBot="1" x14ac:dyDescent="0.25">
      <c r="A66" s="38" t="s">
        <v>273</v>
      </c>
      <c r="B66" s="43" t="s">
        <v>267</v>
      </c>
    </row>
    <row r="67" spans="1:2" ht="15" thickBot="1" x14ac:dyDescent="0.25">
      <c r="A67" s="38" t="s">
        <v>268</v>
      </c>
      <c r="B67" s="43" t="s">
        <v>267</v>
      </c>
    </row>
    <row r="68" spans="1:2" ht="15" thickBot="1" x14ac:dyDescent="0.25">
      <c r="A68" s="38" t="s">
        <v>268</v>
      </c>
      <c r="B68" s="43" t="s">
        <v>267</v>
      </c>
    </row>
    <row r="69" spans="1:2" ht="15" thickBot="1" x14ac:dyDescent="0.25">
      <c r="A69" s="38" t="s">
        <v>268</v>
      </c>
      <c r="B69" s="43" t="s">
        <v>267</v>
      </c>
    </row>
    <row r="70" spans="1:2" ht="15" thickBot="1" x14ac:dyDescent="0.25">
      <c r="A70" s="36" t="s">
        <v>268</v>
      </c>
      <c r="B70" s="43" t="s">
        <v>267</v>
      </c>
    </row>
    <row r="71" spans="1:2" ht="15" thickBot="1" x14ac:dyDescent="0.25">
      <c r="A71" s="38" t="s">
        <v>269</v>
      </c>
      <c r="B71" s="43" t="s">
        <v>267</v>
      </c>
    </row>
    <row r="72" spans="1:2" ht="17.25" customHeight="1" thickBot="1" x14ac:dyDescent="0.25">
      <c r="A72" s="38" t="s">
        <v>273</v>
      </c>
      <c r="B72" s="43" t="s">
        <v>267</v>
      </c>
    </row>
    <row r="73" spans="1:2" ht="15" thickBot="1" x14ac:dyDescent="0.25">
      <c r="A73" s="36" t="s">
        <v>268</v>
      </c>
      <c r="B73" s="43" t="s">
        <v>267</v>
      </c>
    </row>
    <row r="74" spans="1:2" ht="15" thickBot="1" x14ac:dyDescent="0.25">
      <c r="A74" s="38" t="s">
        <v>268</v>
      </c>
      <c r="B74" s="43" t="s">
        <v>267</v>
      </c>
    </row>
    <row r="75" spans="1:2" ht="16.5" customHeight="1" thickBot="1" x14ac:dyDescent="0.25">
      <c r="A75" s="38" t="s">
        <v>273</v>
      </c>
      <c r="B75" s="43" t="s">
        <v>267</v>
      </c>
    </row>
    <row r="76" spans="1:2" ht="19.5" customHeight="1" thickBot="1" x14ac:dyDescent="0.25">
      <c r="A76" s="38" t="s">
        <v>273</v>
      </c>
      <c r="B76" s="43" t="s">
        <v>267</v>
      </c>
    </row>
    <row r="77" spans="1:2" ht="15" thickBot="1" x14ac:dyDescent="0.25">
      <c r="A77" s="38" t="s">
        <v>269</v>
      </c>
      <c r="B77" s="43" t="s">
        <v>267</v>
      </c>
    </row>
    <row r="78" spans="1:2" ht="21" customHeight="1" thickBot="1" x14ac:dyDescent="0.25">
      <c r="A78" s="38" t="s">
        <v>273</v>
      </c>
      <c r="B78" s="43" t="s">
        <v>267</v>
      </c>
    </row>
    <row r="79" spans="1:2" ht="18" customHeight="1" thickBot="1" x14ac:dyDescent="0.25">
      <c r="A79" s="38" t="s">
        <v>273</v>
      </c>
      <c r="B79" s="43" t="s">
        <v>267</v>
      </c>
    </row>
    <row r="80" spans="1:2" ht="15" thickBot="1" x14ac:dyDescent="0.25">
      <c r="A80" s="38" t="s">
        <v>268</v>
      </c>
      <c r="B80" s="43" t="s">
        <v>267</v>
      </c>
    </row>
    <row r="81" spans="1:14" ht="15" thickBot="1" x14ac:dyDescent="0.25">
      <c r="A81" s="38" t="s">
        <v>268</v>
      </c>
      <c r="B81" s="43" t="s">
        <v>267</v>
      </c>
    </row>
    <row r="82" spans="1:14" ht="20.25" customHeight="1" thickBot="1" x14ac:dyDescent="0.25">
      <c r="A82" s="38" t="s">
        <v>273</v>
      </c>
      <c r="B82" s="43" t="s">
        <v>267</v>
      </c>
    </row>
    <row r="83" spans="1:14" ht="21.75" customHeight="1" thickBot="1" x14ac:dyDescent="0.25">
      <c r="A83" s="38" t="s">
        <v>273</v>
      </c>
      <c r="B83" s="43" t="s">
        <v>267</v>
      </c>
    </row>
    <row r="84" spans="1:14" ht="15" thickBot="1" x14ac:dyDescent="0.25">
      <c r="A84" s="36" t="s">
        <v>269</v>
      </c>
      <c r="B84" s="43" t="s">
        <v>267</v>
      </c>
    </row>
    <row r="85" spans="1:14" ht="21.75" customHeight="1" thickBot="1" x14ac:dyDescent="0.25">
      <c r="A85" s="38" t="s">
        <v>273</v>
      </c>
      <c r="B85" s="43" t="s">
        <v>267</v>
      </c>
    </row>
    <row r="86" spans="1:14" ht="18" customHeight="1" thickBot="1" x14ac:dyDescent="0.25">
      <c r="A86" s="38" t="s">
        <v>273</v>
      </c>
      <c r="B86" s="43" t="s">
        <v>267</v>
      </c>
    </row>
    <row r="87" spans="1:14" ht="18.75" customHeight="1" thickBot="1" x14ac:dyDescent="0.25">
      <c r="A87" s="38" t="s">
        <v>273</v>
      </c>
      <c r="B87" s="43" t="s">
        <v>267</v>
      </c>
    </row>
    <row r="88" spans="1:14" ht="19.5" customHeight="1" thickBot="1" x14ac:dyDescent="0.25">
      <c r="A88" s="38" t="s">
        <v>273</v>
      </c>
      <c r="B88" s="43" t="s">
        <v>267</v>
      </c>
    </row>
    <row r="89" spans="1:14" ht="15" thickBot="1" x14ac:dyDescent="0.25">
      <c r="A89" s="36" t="s">
        <v>269</v>
      </c>
      <c r="B89" s="43" t="s">
        <v>267</v>
      </c>
    </row>
    <row r="90" spans="1:14" ht="18.75" customHeight="1" thickBot="1" x14ac:dyDescent="0.25">
      <c r="A90" s="38" t="s">
        <v>273</v>
      </c>
      <c r="B90" s="43" t="s">
        <v>267</v>
      </c>
    </row>
    <row r="91" spans="1:14" ht="20.25" customHeight="1" thickBot="1" x14ac:dyDescent="0.25">
      <c r="A91" s="38" t="s">
        <v>273</v>
      </c>
      <c r="B91" s="43" t="s">
        <v>267</v>
      </c>
    </row>
    <row r="92" spans="1:14" ht="15" thickBot="1" x14ac:dyDescent="0.25">
      <c r="A92" s="42" t="s">
        <v>268</v>
      </c>
      <c r="B92" s="43" t="s">
        <v>267</v>
      </c>
    </row>
    <row r="93" spans="1:14" ht="22.5" customHeight="1" thickBot="1" x14ac:dyDescent="0.25">
      <c r="A93" s="38" t="s">
        <v>273</v>
      </c>
      <c r="B93" s="43" t="s">
        <v>267</v>
      </c>
    </row>
    <row r="94" spans="1:14" ht="15" thickBot="1" x14ac:dyDescent="0.25">
      <c r="A94" s="36" t="s">
        <v>269</v>
      </c>
      <c r="B94" s="43" t="s">
        <v>267</v>
      </c>
    </row>
    <row r="95" spans="1:14" ht="15" thickBot="1" x14ac:dyDescent="0.25">
      <c r="F95" s="163" t="s">
        <v>301</v>
      </c>
      <c r="G95" s="164"/>
      <c r="H95" s="164"/>
      <c r="I95" s="164"/>
      <c r="J95" s="164"/>
      <c r="K95" s="164"/>
      <c r="L95" s="164"/>
      <c r="M95" s="164"/>
      <c r="N95" s="165"/>
    </row>
    <row r="96" spans="1:14" ht="36.75" thickBot="1" x14ac:dyDescent="0.25">
      <c r="F96" s="79"/>
      <c r="G96" s="75" t="s">
        <v>273</v>
      </c>
      <c r="H96" s="76" t="s">
        <v>274</v>
      </c>
      <c r="I96" s="75" t="s">
        <v>276</v>
      </c>
      <c r="J96" s="77" t="s">
        <v>302</v>
      </c>
      <c r="K96" s="75" t="s">
        <v>277</v>
      </c>
      <c r="L96" s="75" t="s">
        <v>271</v>
      </c>
      <c r="M96" s="78" t="s">
        <v>270</v>
      </c>
      <c r="N96" s="80" t="s">
        <v>259</v>
      </c>
    </row>
    <row r="97" spans="6:14" ht="15" thickTop="1" x14ac:dyDescent="0.2">
      <c r="F97" s="81" t="s">
        <v>279</v>
      </c>
      <c r="G97" s="47">
        <v>41</v>
      </c>
      <c r="H97" s="49">
        <v>18</v>
      </c>
      <c r="I97" s="47">
        <v>12</v>
      </c>
      <c r="J97" s="47">
        <v>8</v>
      </c>
      <c r="K97" s="47">
        <v>8</v>
      </c>
      <c r="L97" s="50">
        <v>1</v>
      </c>
      <c r="M97" s="50">
        <v>1</v>
      </c>
      <c r="N97" s="82">
        <f>SUM(G97:M97)</f>
        <v>89</v>
      </c>
    </row>
    <row r="98" spans="6:14" ht="15" thickBot="1" x14ac:dyDescent="0.25">
      <c r="F98" s="83" t="s">
        <v>263</v>
      </c>
      <c r="G98" s="52" t="s">
        <v>303</v>
      </c>
      <c r="H98" s="84" t="s">
        <v>304</v>
      </c>
      <c r="I98" s="52" t="s">
        <v>305</v>
      </c>
      <c r="J98" s="52" t="s">
        <v>306</v>
      </c>
      <c r="K98" s="52" t="s">
        <v>306</v>
      </c>
      <c r="L98" s="85" t="s">
        <v>307</v>
      </c>
      <c r="M98" s="85" t="s">
        <v>307</v>
      </c>
      <c r="N98" s="86">
        <v>1</v>
      </c>
    </row>
  </sheetData>
  <mergeCells count="245">
    <mergeCell ref="HM3:HN3"/>
    <mergeCell ref="HO3:HP3"/>
    <mergeCell ref="HQ3:HR3"/>
    <mergeCell ref="HS3:HT3"/>
    <mergeCell ref="HU3:HV3"/>
    <mergeCell ref="HW3:HX3"/>
    <mergeCell ref="HA3:HB3"/>
    <mergeCell ref="HC3:HD3"/>
    <mergeCell ref="HE3:HF3"/>
    <mergeCell ref="HG3:HH3"/>
    <mergeCell ref="HI3:HJ3"/>
    <mergeCell ref="HK3:HL3"/>
    <mergeCell ref="IM3:IN3"/>
    <mergeCell ref="IO3:IP3"/>
    <mergeCell ref="IQ3:IR3"/>
    <mergeCell ref="IS3:IT3"/>
    <mergeCell ref="IU3:IV3"/>
    <mergeCell ref="HY3:HZ3"/>
    <mergeCell ref="IA3:IB3"/>
    <mergeCell ref="IC3:ID3"/>
    <mergeCell ref="IE3:IF3"/>
    <mergeCell ref="IG3:IH3"/>
    <mergeCell ref="IK3:IL3"/>
    <mergeCell ref="II3:IJ3"/>
    <mergeCell ref="GY3:GZ3"/>
    <mergeCell ref="GC3:GD3"/>
    <mergeCell ref="GE3:GF3"/>
    <mergeCell ref="GG3:GH3"/>
    <mergeCell ref="GI3:GJ3"/>
    <mergeCell ref="GK3:GL3"/>
    <mergeCell ref="GM3:GN3"/>
    <mergeCell ref="FQ3:FR3"/>
    <mergeCell ref="FS3:FT3"/>
    <mergeCell ref="FU3:FV3"/>
    <mergeCell ref="FW3:FX3"/>
    <mergeCell ref="FY3:FZ3"/>
    <mergeCell ref="GA3:GB3"/>
    <mergeCell ref="GO3:GP3"/>
    <mergeCell ref="GQ3:GR3"/>
    <mergeCell ref="GS3:GT3"/>
    <mergeCell ref="GU3:GV3"/>
    <mergeCell ref="GW3:GX3"/>
    <mergeCell ref="FE3:FF3"/>
    <mergeCell ref="FG3:FH3"/>
    <mergeCell ref="FI3:FJ3"/>
    <mergeCell ref="FK3:FL3"/>
    <mergeCell ref="FM3:FN3"/>
    <mergeCell ref="FO3:FP3"/>
    <mergeCell ref="ES3:ET3"/>
    <mergeCell ref="EU3:EV3"/>
    <mergeCell ref="EW3:EX3"/>
    <mergeCell ref="EY3:EZ3"/>
    <mergeCell ref="FA3:FB3"/>
    <mergeCell ref="FC3:FD3"/>
    <mergeCell ref="EG3:EH3"/>
    <mergeCell ref="EI3:EJ3"/>
    <mergeCell ref="EK3:EL3"/>
    <mergeCell ref="EM3:EN3"/>
    <mergeCell ref="EO3:EP3"/>
    <mergeCell ref="EQ3:ER3"/>
    <mergeCell ref="DU3:DV3"/>
    <mergeCell ref="DW3:DX3"/>
    <mergeCell ref="DY3:DZ3"/>
    <mergeCell ref="EA3:EB3"/>
    <mergeCell ref="EC3:ED3"/>
    <mergeCell ref="EE3:EF3"/>
    <mergeCell ref="DI3:DJ3"/>
    <mergeCell ref="DK3:DL3"/>
    <mergeCell ref="DM3:DN3"/>
    <mergeCell ref="DO3:DP3"/>
    <mergeCell ref="DQ3:DR3"/>
    <mergeCell ref="DS3:DT3"/>
    <mergeCell ref="CW3:CX3"/>
    <mergeCell ref="CY3:CZ3"/>
    <mergeCell ref="DA3:DB3"/>
    <mergeCell ref="DC3:DD3"/>
    <mergeCell ref="DE3:DF3"/>
    <mergeCell ref="DG3:DH3"/>
    <mergeCell ref="CK3:CL3"/>
    <mergeCell ref="CM3:CN3"/>
    <mergeCell ref="CO3:CP3"/>
    <mergeCell ref="CQ3:CR3"/>
    <mergeCell ref="CS3:CT3"/>
    <mergeCell ref="CU3:CV3"/>
    <mergeCell ref="BY3:BZ3"/>
    <mergeCell ref="CA3:CB3"/>
    <mergeCell ref="CC3:CD3"/>
    <mergeCell ref="CE3:CF3"/>
    <mergeCell ref="CG3:CH3"/>
    <mergeCell ref="CI3:CJ3"/>
    <mergeCell ref="BM3:BN3"/>
    <mergeCell ref="BO3:BP3"/>
    <mergeCell ref="BQ3:BR3"/>
    <mergeCell ref="BS3:BT3"/>
    <mergeCell ref="BU3:BV3"/>
    <mergeCell ref="BW3:BX3"/>
    <mergeCell ref="BA3:BB3"/>
    <mergeCell ref="BC3:BD3"/>
    <mergeCell ref="BE3:BF3"/>
    <mergeCell ref="BG3:BH3"/>
    <mergeCell ref="BI3:BJ3"/>
    <mergeCell ref="BK3:BL3"/>
    <mergeCell ref="IS2:IT2"/>
    <mergeCell ref="IU2:IV2"/>
    <mergeCell ref="O3:P3"/>
    <mergeCell ref="IG2:IH2"/>
    <mergeCell ref="II2:IJ2"/>
    <mergeCell ref="IK2:IL2"/>
    <mergeCell ref="IM2:IN2"/>
    <mergeCell ref="IO2:IP2"/>
    <mergeCell ref="IQ2:IR2"/>
    <mergeCell ref="HU2:HV2"/>
    <mergeCell ref="IE2:IF2"/>
    <mergeCell ref="HI2:HJ2"/>
    <mergeCell ref="HK2:HL2"/>
    <mergeCell ref="HM2:HN2"/>
    <mergeCell ref="HO2:HP2"/>
    <mergeCell ref="HQ2:HR2"/>
    <mergeCell ref="HE2:HF2"/>
    <mergeCell ref="HG2:HH2"/>
    <mergeCell ref="AO3:AP3"/>
    <mergeCell ref="AQ3:AR3"/>
    <mergeCell ref="AS3:AT3"/>
    <mergeCell ref="AU3:AV3"/>
    <mergeCell ref="AW3:AX3"/>
    <mergeCell ref="AY3:AZ3"/>
    <mergeCell ref="HW2:HX2"/>
    <mergeCell ref="HY2:HZ2"/>
    <mergeCell ref="IA2:IB2"/>
    <mergeCell ref="IC2:ID2"/>
    <mergeCell ref="GM2:GN2"/>
    <mergeCell ref="GO2:GP2"/>
    <mergeCell ref="GQ2:GR2"/>
    <mergeCell ref="GS2:GT2"/>
    <mergeCell ref="GU2:GV2"/>
    <mergeCell ref="HS2:HT2"/>
    <mergeCell ref="GW2:GX2"/>
    <mergeCell ref="GY2:GZ2"/>
    <mergeCell ref="HA2:HB2"/>
    <mergeCell ref="HC2:HD2"/>
    <mergeCell ref="GA2:GB2"/>
    <mergeCell ref="GC2:GD2"/>
    <mergeCell ref="GE2:GF2"/>
    <mergeCell ref="GG2:GH2"/>
    <mergeCell ref="GI2:GJ2"/>
    <mergeCell ref="GK2:GL2"/>
    <mergeCell ref="FO2:FP2"/>
    <mergeCell ref="FQ2:FR2"/>
    <mergeCell ref="FS2:FT2"/>
    <mergeCell ref="FU2:FV2"/>
    <mergeCell ref="FW2:FX2"/>
    <mergeCell ref="FY2:FZ2"/>
    <mergeCell ref="FC2:FD2"/>
    <mergeCell ref="FE2:FF2"/>
    <mergeCell ref="FG2:FH2"/>
    <mergeCell ref="FI2:FJ2"/>
    <mergeCell ref="FK2:FL2"/>
    <mergeCell ref="FM2:FN2"/>
    <mergeCell ref="EQ2:ER2"/>
    <mergeCell ref="ES2:ET2"/>
    <mergeCell ref="EU2:EV2"/>
    <mergeCell ref="EW2:EX2"/>
    <mergeCell ref="EY2:EZ2"/>
    <mergeCell ref="FA2:FB2"/>
    <mergeCell ref="EE2:EF2"/>
    <mergeCell ref="EG2:EH2"/>
    <mergeCell ref="EI2:EJ2"/>
    <mergeCell ref="EK2:EL2"/>
    <mergeCell ref="EM2:EN2"/>
    <mergeCell ref="EO2:EP2"/>
    <mergeCell ref="DS2:DT2"/>
    <mergeCell ref="DU2:DV2"/>
    <mergeCell ref="DW2:DX2"/>
    <mergeCell ref="DY2:DZ2"/>
    <mergeCell ref="EA2:EB2"/>
    <mergeCell ref="EC2:ED2"/>
    <mergeCell ref="DG2:DH2"/>
    <mergeCell ref="DI2:DJ2"/>
    <mergeCell ref="DK2:DL2"/>
    <mergeCell ref="DM2:DN2"/>
    <mergeCell ref="DO2:DP2"/>
    <mergeCell ref="DQ2:DR2"/>
    <mergeCell ref="CU2:CV2"/>
    <mergeCell ref="CW2:CX2"/>
    <mergeCell ref="CY2:CZ2"/>
    <mergeCell ref="DA2:DB2"/>
    <mergeCell ref="DC2:DD2"/>
    <mergeCell ref="DE2:DF2"/>
    <mergeCell ref="CI2:CJ2"/>
    <mergeCell ref="CK2:CL2"/>
    <mergeCell ref="CM2:CN2"/>
    <mergeCell ref="CO2:CP2"/>
    <mergeCell ref="CQ2:CR2"/>
    <mergeCell ref="CS2:CT2"/>
    <mergeCell ref="BW2:BX2"/>
    <mergeCell ref="BY2:BZ2"/>
    <mergeCell ref="CA2:CB2"/>
    <mergeCell ref="CC2:CD2"/>
    <mergeCell ref="CE2:CF2"/>
    <mergeCell ref="CG2:CH2"/>
    <mergeCell ref="BK2:BL2"/>
    <mergeCell ref="BM2:BN2"/>
    <mergeCell ref="BO2:BP2"/>
    <mergeCell ref="BQ2:BR2"/>
    <mergeCell ref="BS2:BT2"/>
    <mergeCell ref="BU2:BV2"/>
    <mergeCell ref="AY2:AZ2"/>
    <mergeCell ref="BA2:BB2"/>
    <mergeCell ref="BC2:BD2"/>
    <mergeCell ref="BE2:BF2"/>
    <mergeCell ref="BG2:BH2"/>
    <mergeCell ref="BI2:BJ2"/>
    <mergeCell ref="AQ2:AR2"/>
    <mergeCell ref="AS2:AT2"/>
    <mergeCell ref="AU2:AV2"/>
    <mergeCell ref="AW2:AX2"/>
    <mergeCell ref="AA2:AB2"/>
    <mergeCell ref="AC2:AD2"/>
    <mergeCell ref="AE2:AF2"/>
    <mergeCell ref="AG2:AH2"/>
    <mergeCell ref="AI2:AJ2"/>
    <mergeCell ref="AK2:AL2"/>
    <mergeCell ref="F95:N95"/>
    <mergeCell ref="O2:P2"/>
    <mergeCell ref="Q2:R2"/>
    <mergeCell ref="S2:T2"/>
    <mergeCell ref="U2:V2"/>
    <mergeCell ref="W2:X2"/>
    <mergeCell ref="Y2:Z2"/>
    <mergeCell ref="AM2:AN2"/>
    <mergeCell ref="AO2:AP2"/>
    <mergeCell ref="Q3:R3"/>
    <mergeCell ref="S3:T3"/>
    <mergeCell ref="U3:V3"/>
    <mergeCell ref="W3:X3"/>
    <mergeCell ref="Y3:Z3"/>
    <mergeCell ref="AA3:AB3"/>
    <mergeCell ref="AC3:AD3"/>
    <mergeCell ref="AE3:AF3"/>
    <mergeCell ref="AG3:AH3"/>
    <mergeCell ref="AI3:AJ3"/>
    <mergeCell ref="AK3:AL3"/>
    <mergeCell ref="AM3:AN3"/>
    <mergeCell ref="A2:M2"/>
    <mergeCell ref="A3:M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Matriz</vt:lpstr>
      <vt:lpstr>GUIA</vt:lpstr>
      <vt:lpstr>PRIORIZACION ORIP NORTE</vt:lpstr>
      <vt:lpstr>PRIORIZACION ORIP CENTRO</vt:lpstr>
      <vt:lpstr>PRIORIZACION ORIP SUR</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Gateway</dc:creator>
  <cp:keywords/>
  <dc:description/>
  <cp:lastModifiedBy>Diana Garavito</cp:lastModifiedBy>
  <cp:revision/>
  <dcterms:created xsi:type="dcterms:W3CDTF">2012-10-09T16:21:58Z</dcterms:created>
  <dcterms:modified xsi:type="dcterms:W3CDTF">2023-01-04T03:35:20Z</dcterms:modified>
  <cp:category/>
  <cp:contentStatus/>
</cp:coreProperties>
</file>