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aoli\OneDrive\Escritorio\Matrices de peligros 2022\"/>
    </mc:Choice>
  </mc:AlternateContent>
  <bookViews>
    <workbookView xWindow="0" yWindow="0" windowWidth="20490" windowHeight="7635" tabRatio="449" firstSheet="1" activeTab="1"/>
  </bookViews>
  <sheets>
    <sheet name="MATRIZ DE RIESGOS SDM (2)" sheetId="29" state="hidden" r:id="rId1"/>
    <sheet name="Matriz" sheetId="32" r:id="rId2"/>
  </sheets>
  <definedNames>
    <definedName name="_xlnm._FilterDatabase" localSheetId="1" hidden="1">Matriz!$A$7:$AD$7</definedName>
    <definedName name="_xlnm._FilterDatabase" localSheetId="0" hidden="1">'MATRIZ DE RIESGOS SDM (2)'!$A$11:$CZ$148</definedName>
    <definedName name="Biológico">#REF!</definedName>
    <definedName name="Biomecánico">#REF!</definedName>
    <definedName name="Condiciones.de.seguridad.Accidentes.de.tránsito">#REF!</definedName>
    <definedName name="Condiciones.de.seguridad.Eléctrico">#REF!</definedName>
    <definedName name="Condiciones.de.seguridad.Espacios.confinados">#REF!</definedName>
    <definedName name="Condiciones.de.seguridad.Locativo">#REF!</definedName>
    <definedName name="Condiciones.de.seguridad.Mecánico">#REF!</definedName>
    <definedName name="Condiciones.de.seguridad.Público">#REF!</definedName>
    <definedName name="Condiciones.de.seguridad.Tecnológico">#REF!</definedName>
    <definedName name="Condiciones.de.seguridad.Trabajo.en.Alturas">#REF!</definedName>
    <definedName name="Fenómenos.Naturales">#REF!</definedName>
    <definedName name="Físico">#REF!</definedName>
    <definedName name="PELIGROS">#REF!</definedName>
    <definedName name="Psicosocial">#REF!</definedName>
    <definedName name="Químico">#REF!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86" i="32" l="1"/>
  <c r="W86" i="32" s="1"/>
  <c r="X86" i="32" s="1"/>
  <c r="Y86" i="32" s="1"/>
  <c r="T85" i="32"/>
  <c r="W85" i="32" s="1"/>
  <c r="X85" i="32" s="1"/>
  <c r="Y85" i="32" s="1"/>
  <c r="W84" i="32"/>
  <c r="X84" i="32" s="1"/>
  <c r="Y84" i="32" s="1"/>
  <c r="T84" i="32"/>
  <c r="U84" i="32" s="1"/>
  <c r="T83" i="32"/>
  <c r="W83" i="32" s="1"/>
  <c r="X83" i="32" s="1"/>
  <c r="Y83" i="32" s="1"/>
  <c r="T82" i="32"/>
  <c r="W82" i="32" s="1"/>
  <c r="X82" i="32" s="1"/>
  <c r="Y82" i="32" s="1"/>
  <c r="W81" i="32"/>
  <c r="X81" i="32" s="1"/>
  <c r="Y81" i="32" s="1"/>
  <c r="T81" i="32"/>
  <c r="U81" i="32" s="1"/>
  <c r="W80" i="32"/>
  <c r="X80" i="32" s="1"/>
  <c r="Y80" i="32" s="1"/>
  <c r="T80" i="32"/>
  <c r="U80" i="32" s="1"/>
  <c r="T79" i="32"/>
  <c r="W79" i="32" s="1"/>
  <c r="X79" i="32" s="1"/>
  <c r="Y79" i="32" s="1"/>
  <c r="T78" i="32"/>
  <c r="W78" i="32" s="1"/>
  <c r="X78" i="32" s="1"/>
  <c r="Y78" i="32" s="1"/>
  <c r="W59" i="32"/>
  <c r="X59" i="32" s="1"/>
  <c r="Y59" i="32" s="1"/>
  <c r="U59" i="32"/>
  <c r="T59" i="32"/>
  <c r="U85" i="32" l="1"/>
  <c r="U78" i="32"/>
  <c r="U82" i="32"/>
  <c r="U86" i="32"/>
  <c r="U79" i="32"/>
  <c r="U83" i="32"/>
  <c r="S149" i="29" l="1"/>
  <c r="T149" i="29" s="1"/>
  <c r="V149" i="29" l="1"/>
  <c r="S148" i="29"/>
  <c r="S147" i="29"/>
  <c r="T147" i="29" s="1"/>
  <c r="S146" i="29"/>
  <c r="V146" i="29" s="1"/>
  <c r="S145" i="29"/>
  <c r="V145" i="29" s="1"/>
  <c r="S144" i="29"/>
  <c r="S143" i="29"/>
  <c r="T143" i="29" s="1"/>
  <c r="S142" i="29"/>
  <c r="V142" i="29" s="1"/>
  <c r="S141" i="29"/>
  <c r="V141" i="29" s="1"/>
  <c r="S140" i="29"/>
  <c r="S139" i="29"/>
  <c r="T139" i="29" s="1"/>
  <c r="S138" i="29"/>
  <c r="T138" i="29" s="1"/>
  <c r="S137" i="29"/>
  <c r="V137" i="29" s="1"/>
  <c r="S136" i="29"/>
  <c r="S135" i="29"/>
  <c r="T135" i="29" s="1"/>
  <c r="S134" i="29"/>
  <c r="T134" i="29" s="1"/>
  <c r="S133" i="29"/>
  <c r="V133" i="29" s="1"/>
  <c r="S132" i="29"/>
  <c r="S131" i="29"/>
  <c r="T131" i="29" s="1"/>
  <c r="S130" i="29"/>
  <c r="V130" i="29" s="1"/>
  <c r="S129" i="29"/>
  <c r="V129" i="29" s="1"/>
  <c r="S128" i="29"/>
  <c r="S127" i="29"/>
  <c r="T127" i="29" s="1"/>
  <c r="S126" i="29"/>
  <c r="V126" i="29" s="1"/>
  <c r="S125" i="29"/>
  <c r="V125" i="29" s="1"/>
  <c r="S124" i="29"/>
  <c r="S123" i="29"/>
  <c r="T123" i="29" s="1"/>
  <c r="S122" i="29"/>
  <c r="T122" i="29" s="1"/>
  <c r="S121" i="29"/>
  <c r="V121" i="29" s="1"/>
  <c r="S120" i="29"/>
  <c r="S119" i="29"/>
  <c r="T119" i="29" s="1"/>
  <c r="S118" i="29"/>
  <c r="T118" i="29" s="1"/>
  <c r="S117" i="29"/>
  <c r="V117" i="29" s="1"/>
  <c r="S116" i="29"/>
  <c r="S115" i="29"/>
  <c r="T115" i="29" s="1"/>
  <c r="S114" i="29"/>
  <c r="V114" i="29" s="1"/>
  <c r="S113" i="29"/>
  <c r="V113" i="29" s="1"/>
  <c r="S112" i="29"/>
  <c r="S111" i="29"/>
  <c r="T111" i="29" s="1"/>
  <c r="S110" i="29"/>
  <c r="V110" i="29" s="1"/>
  <c r="S109" i="29"/>
  <c r="V109" i="29" s="1"/>
  <c r="S108" i="29"/>
  <c r="S107" i="29"/>
  <c r="T107" i="29" s="1"/>
  <c r="S106" i="29"/>
  <c r="T106" i="29" s="1"/>
  <c r="S105" i="29"/>
  <c r="V105" i="29" s="1"/>
  <c r="S104" i="29"/>
  <c r="S103" i="29"/>
  <c r="T103" i="29" s="1"/>
  <c r="S102" i="29"/>
  <c r="T102" i="29" s="1"/>
  <c r="S101" i="29"/>
  <c r="V101" i="29" s="1"/>
  <c r="S100" i="29"/>
  <c r="S99" i="29"/>
  <c r="T99" i="29" s="1"/>
  <c r="S98" i="29"/>
  <c r="V98" i="29" s="1"/>
  <c r="S97" i="29"/>
  <c r="V97" i="29" s="1"/>
  <c r="S96" i="29"/>
  <c r="S95" i="29"/>
  <c r="T95" i="29" s="1"/>
  <c r="S94" i="29"/>
  <c r="V94" i="29" s="1"/>
  <c r="S93" i="29"/>
  <c r="V93" i="29" s="1"/>
  <c r="S92" i="29"/>
  <c r="S91" i="29"/>
  <c r="T91" i="29" s="1"/>
  <c r="S90" i="29"/>
  <c r="T90" i="29" s="1"/>
  <c r="S89" i="29"/>
  <c r="V89" i="29" s="1"/>
  <c r="S88" i="29"/>
  <c r="S87" i="29"/>
  <c r="T87" i="29" s="1"/>
  <c r="S86" i="29"/>
  <c r="T86" i="29" s="1"/>
  <c r="S85" i="29"/>
  <c r="V85" i="29" s="1"/>
  <c r="S84" i="29"/>
  <c r="S83" i="29"/>
  <c r="T83" i="29" s="1"/>
  <c r="S82" i="29"/>
  <c r="V82" i="29" s="1"/>
  <c r="S81" i="29"/>
  <c r="V81" i="29" s="1"/>
  <c r="S80" i="29"/>
  <c r="S79" i="29"/>
  <c r="T79" i="29" s="1"/>
  <c r="S78" i="29"/>
  <c r="V78" i="29" s="1"/>
  <c r="S77" i="29"/>
  <c r="V77" i="29" s="1"/>
  <c r="S76" i="29"/>
  <c r="S75" i="29"/>
  <c r="T75" i="29" s="1"/>
  <c r="S74" i="29"/>
  <c r="T74" i="29" s="1"/>
  <c r="S73" i="29"/>
  <c r="V73" i="29" s="1"/>
  <c r="S72" i="29"/>
  <c r="S71" i="29"/>
  <c r="T71" i="29" s="1"/>
  <c r="S70" i="29"/>
  <c r="T70" i="29" s="1"/>
  <c r="S69" i="29"/>
  <c r="V69" i="29" s="1"/>
  <c r="S68" i="29"/>
  <c r="S67" i="29"/>
  <c r="T67" i="29" s="1"/>
  <c r="S66" i="29"/>
  <c r="V66" i="29" s="1"/>
  <c r="S65" i="29"/>
  <c r="V65" i="29" s="1"/>
  <c r="S64" i="29"/>
  <c r="S63" i="29"/>
  <c r="T63" i="29" s="1"/>
  <c r="S62" i="29"/>
  <c r="V62" i="29" s="1"/>
  <c r="S61" i="29"/>
  <c r="V61" i="29" s="1"/>
  <c r="S60" i="29"/>
  <c r="S59" i="29"/>
  <c r="T59" i="29" s="1"/>
  <c r="S58" i="29"/>
  <c r="V58" i="29" s="1"/>
  <c r="S57" i="29"/>
  <c r="V57" i="29" s="1"/>
  <c r="S56" i="29"/>
  <c r="S55" i="29"/>
  <c r="T55" i="29" s="1"/>
  <c r="S54" i="29"/>
  <c r="T54" i="29" s="1"/>
  <c r="S53" i="29"/>
  <c r="V53" i="29" s="1"/>
  <c r="S52" i="29"/>
  <c r="S51" i="29"/>
  <c r="T51" i="29" s="1"/>
  <c r="S50" i="29"/>
  <c r="V50" i="29" s="1"/>
  <c r="S49" i="29"/>
  <c r="V49" i="29" s="1"/>
  <c r="S48" i="29"/>
  <c r="S47" i="29"/>
  <c r="T47" i="29" s="1"/>
  <c r="S46" i="29"/>
  <c r="V46" i="29" s="1"/>
  <c r="S45" i="29"/>
  <c r="V45" i="29" s="1"/>
  <c r="S44" i="29"/>
  <c r="S43" i="29"/>
  <c r="T43" i="29" s="1"/>
  <c r="S42" i="29"/>
  <c r="T42" i="29" s="1"/>
  <c r="S41" i="29"/>
  <c r="V41" i="29" s="1"/>
  <c r="S40" i="29"/>
  <c r="S39" i="29"/>
  <c r="T39" i="29" s="1"/>
  <c r="S38" i="29"/>
  <c r="T38" i="29" s="1"/>
  <c r="S37" i="29"/>
  <c r="V37" i="29" s="1"/>
  <c r="S36" i="29"/>
  <c r="S35" i="29"/>
  <c r="T35" i="29" s="1"/>
  <c r="S34" i="29"/>
  <c r="V34" i="29" s="1"/>
  <c r="S33" i="29"/>
  <c r="V33" i="29" s="1"/>
  <c r="S32" i="29"/>
  <c r="S31" i="29"/>
  <c r="T31" i="29" s="1"/>
  <c r="S30" i="29"/>
  <c r="V30" i="29" s="1"/>
  <c r="S29" i="29"/>
  <c r="V29" i="29" s="1"/>
  <c r="S28" i="29"/>
  <c r="S27" i="29"/>
  <c r="T27" i="29" s="1"/>
  <c r="S26" i="29"/>
  <c r="V26" i="29" s="1"/>
  <c r="S25" i="29"/>
  <c r="V25" i="29" s="1"/>
  <c r="S24" i="29"/>
  <c r="S23" i="29"/>
  <c r="T23" i="29" s="1"/>
  <c r="S22" i="29"/>
  <c r="T22" i="29" s="1"/>
  <c r="S21" i="29"/>
  <c r="V21" i="29" s="1"/>
  <c r="S20" i="29"/>
  <c r="T20" i="29" s="1"/>
  <c r="S19" i="29"/>
  <c r="V19" i="29" s="1"/>
  <c r="S18" i="29"/>
  <c r="S17" i="29"/>
  <c r="T17" i="29" s="1"/>
  <c r="S16" i="29"/>
  <c r="T16" i="29" s="1"/>
  <c r="S15" i="29"/>
  <c r="V15" i="29" s="1"/>
  <c r="S14" i="29"/>
  <c r="S13" i="29"/>
  <c r="T13" i="29" s="1"/>
  <c r="S12" i="29"/>
  <c r="V12" i="29" s="1"/>
  <c r="V122" i="29" l="1"/>
  <c r="V143" i="29"/>
  <c r="T146" i="29"/>
  <c r="V16" i="29"/>
  <c r="V23" i="29"/>
  <c r="T26" i="29"/>
  <c r="V47" i="29"/>
  <c r="T50" i="29"/>
  <c r="V38" i="29"/>
  <c r="V55" i="29"/>
  <c r="T58" i="29"/>
  <c r="V70" i="29"/>
  <c r="V79" i="29"/>
  <c r="T82" i="29"/>
  <c r="V90" i="29"/>
  <c r="V111" i="29"/>
  <c r="T114" i="29"/>
  <c r="V17" i="29"/>
  <c r="T12" i="29"/>
  <c r="V20" i="29"/>
  <c r="V31" i="29"/>
  <c r="T34" i="29"/>
  <c r="V42" i="29"/>
  <c r="V63" i="29"/>
  <c r="T66" i="29"/>
  <c r="V74" i="29"/>
  <c r="V95" i="29"/>
  <c r="T98" i="29"/>
  <c r="V106" i="29"/>
  <c r="V127" i="29"/>
  <c r="T130" i="29"/>
  <c r="V138" i="29"/>
  <c r="V22" i="29"/>
  <c r="V87" i="29"/>
  <c r="V102" i="29"/>
  <c r="V119" i="29"/>
  <c r="V134" i="29"/>
  <c r="V39" i="29"/>
  <c r="V54" i="29"/>
  <c r="V71" i="29"/>
  <c r="V86" i="29"/>
  <c r="V103" i="29"/>
  <c r="V118" i="29"/>
  <c r="V135" i="29"/>
  <c r="V27" i="29"/>
  <c r="T30" i="29"/>
  <c r="V43" i="29"/>
  <c r="T46" i="29"/>
  <c r="V59" i="29"/>
  <c r="T62" i="29"/>
  <c r="V75" i="29"/>
  <c r="T78" i="29"/>
  <c r="V91" i="29"/>
  <c r="T94" i="29"/>
  <c r="V107" i="29"/>
  <c r="T110" i="29"/>
  <c r="V123" i="29"/>
  <c r="T126" i="29"/>
  <c r="V139" i="29"/>
  <c r="T142" i="29"/>
  <c r="V13" i="29"/>
  <c r="V35" i="29"/>
  <c r="V51" i="29"/>
  <c r="V67" i="29"/>
  <c r="V83" i="29"/>
  <c r="V99" i="29"/>
  <c r="V115" i="29"/>
  <c r="V131" i="29"/>
  <c r="V147" i="29"/>
  <c r="T15" i="29"/>
  <c r="T19" i="29"/>
  <c r="T21" i="29"/>
  <c r="T25" i="29"/>
  <c r="T29" i="29"/>
  <c r="T33" i="29"/>
  <c r="T37" i="29"/>
  <c r="T41" i="29"/>
  <c r="T45" i="29"/>
  <c r="T49" i="29"/>
  <c r="T53" i="29"/>
  <c r="T57" i="29"/>
  <c r="T61" i="29"/>
  <c r="T65" i="29"/>
  <c r="T69" i="29"/>
  <c r="T73" i="29"/>
  <c r="T77" i="29"/>
  <c r="T81" i="29"/>
  <c r="T85" i="29"/>
  <c r="T89" i="29"/>
  <c r="T93" i="29"/>
  <c r="T97" i="29"/>
  <c r="T101" i="29"/>
  <c r="T105" i="29"/>
  <c r="T109" i="29"/>
  <c r="T113" i="29"/>
  <c r="T117" i="29"/>
  <c r="T121" i="29"/>
  <c r="T125" i="29"/>
  <c r="T129" i="29"/>
  <c r="T133" i="29"/>
  <c r="T137" i="29"/>
  <c r="T141" i="29"/>
  <c r="T145" i="29"/>
  <c r="V14" i="29"/>
  <c r="T14" i="29"/>
  <c r="V18" i="29"/>
  <c r="T18" i="29"/>
  <c r="V24" i="29"/>
  <c r="T24" i="29"/>
  <c r="V28" i="29"/>
  <c r="T28" i="29"/>
  <c r="V32" i="29"/>
  <c r="T32" i="29"/>
  <c r="V36" i="29"/>
  <c r="T36" i="29"/>
  <c r="V40" i="29"/>
  <c r="T40" i="29"/>
  <c r="V44" i="29"/>
  <c r="T44" i="29"/>
  <c r="V48" i="29"/>
  <c r="T48" i="29"/>
  <c r="V52" i="29"/>
  <c r="T52" i="29"/>
  <c r="V56" i="29"/>
  <c r="T56" i="29"/>
  <c r="V60" i="29"/>
  <c r="T60" i="29"/>
  <c r="V64" i="29"/>
  <c r="T64" i="29"/>
  <c r="V68" i="29"/>
  <c r="T68" i="29"/>
  <c r="V72" i="29"/>
  <c r="T72" i="29"/>
  <c r="V76" i="29"/>
  <c r="T76" i="29"/>
  <c r="V80" i="29"/>
  <c r="T80" i="29"/>
  <c r="V84" i="29"/>
  <c r="T84" i="29"/>
  <c r="V88" i="29"/>
  <c r="T88" i="29"/>
  <c r="V92" i="29"/>
  <c r="T92" i="29"/>
  <c r="V96" i="29"/>
  <c r="T96" i="29"/>
  <c r="V100" i="29"/>
  <c r="T100" i="29"/>
  <c r="V104" i="29"/>
  <c r="T104" i="29"/>
  <c r="V108" i="29"/>
  <c r="T108" i="29"/>
  <c r="V112" i="29"/>
  <c r="T112" i="29"/>
  <c r="V116" i="29"/>
  <c r="T116" i="29"/>
  <c r="V120" i="29"/>
  <c r="T120" i="29"/>
  <c r="V124" i="29"/>
  <c r="T124" i="29"/>
  <c r="V128" i="29"/>
  <c r="T128" i="29"/>
  <c r="V132" i="29"/>
  <c r="T132" i="29"/>
  <c r="V136" i="29"/>
  <c r="T136" i="29"/>
  <c r="V140" i="29"/>
  <c r="T140" i="29"/>
  <c r="V144" i="29"/>
  <c r="T144" i="29"/>
  <c r="V148" i="29"/>
  <c r="T148" i="29"/>
</calcChain>
</file>

<file path=xl/comments1.xml><?xml version="1.0" encoding="utf-8"?>
<comments xmlns="http://schemas.openxmlformats.org/spreadsheetml/2006/main">
  <authors>
    <author>DESIGN</author>
  </authors>
  <commentList>
    <comment ref="Q11" authorId="0" shapeId="0">
      <text>
        <r>
          <rPr>
            <sz val="9"/>
            <color indexed="81"/>
            <rFont val="Tahoma"/>
            <family val="2"/>
          </rPr>
          <t xml:space="preserve"> conjunto de peligros detectados y su relacion  causal directa  con posibles incidentes y con la eficacia de las medidas preventivas  existentes en un lugar de trabajo.</t>
        </r>
      </text>
    </comment>
    <comment ref="R11" authorId="0" shapeId="0">
      <text>
        <r>
          <rPr>
            <sz val="9"/>
            <color indexed="81"/>
            <rFont val="Tahoma"/>
            <family val="2"/>
          </rPr>
          <t>Exposicion a un riesgo que se presenta  , en un tiempo determinado durante la jornada laboral</t>
        </r>
      </text>
    </comment>
    <comment ref="S11" authorId="0" shapeId="0">
      <text>
        <r>
          <rPr>
            <sz val="9"/>
            <color indexed="81"/>
            <rFont val="Tahoma"/>
            <family val="2"/>
          </rPr>
          <t xml:space="preserve">
Nivel de deficiencia X Nivel de exposicion</t>
        </r>
      </text>
    </comment>
    <comment ref="U11" authorId="0" shapeId="0">
      <text>
        <r>
          <rPr>
            <sz val="9"/>
            <color indexed="81"/>
            <rFont val="Tahoma"/>
            <family val="2"/>
          </rPr>
          <t>Medida de severidad de las consecuencias</t>
        </r>
      </text>
    </comment>
    <comment ref="V11" authorId="0" shapeId="0">
      <text>
        <r>
          <rPr>
            <sz val="9"/>
            <color indexed="81"/>
            <rFont val="Tahoma"/>
            <family val="2"/>
          </rPr>
          <t xml:space="preserve">
Nivel de probabilidad*Nivel de consecuencia</t>
        </r>
      </text>
    </comment>
  </commentList>
</comments>
</file>

<file path=xl/comments2.xml><?xml version="1.0" encoding="utf-8"?>
<comments xmlns="http://schemas.openxmlformats.org/spreadsheetml/2006/main">
  <authors>
    <author>DESIGN</author>
  </authors>
  <commentList>
    <comment ref="R7" authorId="0" shapeId="0">
      <text>
        <r>
          <rPr>
            <sz val="9"/>
            <color indexed="81"/>
            <rFont val="Tahoma"/>
            <family val="2"/>
          </rPr>
          <t>Muy Alto - 10
Alto - 6
Medio - 2
Bajo - 0</t>
        </r>
      </text>
    </comment>
    <comment ref="S7" authorId="0" shapeId="0">
      <text>
        <r>
          <rPr>
            <sz val="9"/>
            <color indexed="81"/>
            <rFont val="Tahoma"/>
            <family val="2"/>
          </rPr>
          <t>Continua - 4 
Frecuente - 3
Ocasional - 2
Esporádica - 1</t>
        </r>
      </text>
    </comment>
    <comment ref="T7" authorId="0" shapeId="0">
      <text>
        <r>
          <rPr>
            <sz val="9"/>
            <color indexed="81"/>
            <rFont val="Tahoma"/>
            <family val="2"/>
          </rPr>
          <t xml:space="preserve">
Nivel de deficiencia * Nivel de exposición</t>
        </r>
      </text>
    </comment>
    <comment ref="V7" authorId="0" shapeId="0">
      <text>
        <r>
          <rPr>
            <sz val="9"/>
            <color indexed="81"/>
            <rFont val="Tahoma"/>
            <family val="2"/>
          </rPr>
          <t>Medida de severidad de las consecuencias</t>
        </r>
      </text>
    </comment>
    <comment ref="W7" authorId="0" shapeId="0">
      <text>
        <r>
          <rPr>
            <sz val="9"/>
            <color indexed="81"/>
            <rFont val="Tahoma"/>
            <family val="2"/>
          </rPr>
          <t xml:space="preserve">
Nivel de probabilidad*Nivel de consecuencia</t>
        </r>
      </text>
    </comment>
  </commentList>
</comments>
</file>

<file path=xl/sharedStrings.xml><?xml version="1.0" encoding="utf-8"?>
<sst xmlns="http://schemas.openxmlformats.org/spreadsheetml/2006/main" count="3473" uniqueCount="438">
  <si>
    <t>MATRIZ DE IDENTIFICACIÓN DE PELIGROS, EVALUACIÓN Y  LA VALORACIÓN DE LOS RIESGOS</t>
  </si>
  <si>
    <t xml:space="preserve">FECHA DE ELABORACIÓN </t>
  </si>
  <si>
    <t xml:space="preserve">VERSIÓN </t>
  </si>
  <si>
    <t>OCTUBRE 05 DEL 2015</t>
  </si>
  <si>
    <t>ENTIDAD</t>
  </si>
  <si>
    <t>DIRECCIÓN</t>
  </si>
  <si>
    <t>TELÉFONO</t>
  </si>
  <si>
    <t>NIT.</t>
  </si>
  <si>
    <t>NÚMERO DE TRABAJADORES</t>
  </si>
  <si>
    <t>SECRETARIA DISTRITAL DE LA MUJER</t>
  </si>
  <si>
    <t>CARRERA 32 A NUMERO 29 - 58</t>
  </si>
  <si>
    <t>899999061-1</t>
  </si>
  <si>
    <t>MAS DE 100</t>
  </si>
  <si>
    <t>CONDICIONES DE HIGIENE Y SEGURIDAD</t>
  </si>
  <si>
    <t>Proceso</t>
  </si>
  <si>
    <t>Zona o lugar</t>
  </si>
  <si>
    <t>Actividades</t>
  </si>
  <si>
    <t>Rutinario</t>
  </si>
  <si>
    <t>Peligro</t>
  </si>
  <si>
    <t>Efectos posibles</t>
  </si>
  <si>
    <t>No. de Personas Expuestas</t>
  </si>
  <si>
    <t>Tiempo de Exposición</t>
  </si>
  <si>
    <t>Sistema Control Actual</t>
  </si>
  <si>
    <t>Evaluación del riesgo</t>
  </si>
  <si>
    <t>Valoración del riesgo</t>
  </si>
  <si>
    <t>Medidas de intervención</t>
  </si>
  <si>
    <t>Observaciones</t>
  </si>
  <si>
    <t>RECOMENDACIONES EN LA ACTUALIZACIÓN</t>
  </si>
  <si>
    <t>SI</t>
  </si>
  <si>
    <t>NO</t>
  </si>
  <si>
    <t>Riesgo</t>
  </si>
  <si>
    <t>Condiciones de trabajo o factor de riesgo</t>
  </si>
  <si>
    <t>Fuente</t>
  </si>
  <si>
    <t>Control en la Fuente</t>
  </si>
  <si>
    <t>Control en el Medio</t>
  </si>
  <si>
    <t>Control en el Individuo</t>
  </si>
  <si>
    <t>Nivel de deficiencia</t>
  </si>
  <si>
    <t>Nivel de exposición</t>
  </si>
  <si>
    <t>Nivel de probabilidad = ND x NE</t>
  </si>
  <si>
    <t>Interpretación del nivel de probabilidad</t>
  </si>
  <si>
    <t>Nivel de consecuencia</t>
  </si>
  <si>
    <t>Nivel del riesgo</t>
  </si>
  <si>
    <t>Interpretación del NR</t>
  </si>
  <si>
    <t>Aceptabilidad del riesgo</t>
  </si>
  <si>
    <t>Eliminación</t>
  </si>
  <si>
    <t>Sustitución</t>
  </si>
  <si>
    <t>Controles de ingenieria</t>
  </si>
  <si>
    <t xml:space="preserve">Controles administrativos, señalización, </t>
  </si>
  <si>
    <t>EPP.</t>
  </si>
  <si>
    <t>OFICINA ASESORIA DE PLANEACION</t>
  </si>
  <si>
    <t>Propias de su labor</t>
  </si>
  <si>
    <t>X</t>
  </si>
  <si>
    <t>FISICO</t>
  </si>
  <si>
    <t>RADIACIONES NO IONIZANTES</t>
  </si>
  <si>
    <t>Trabajo con  videoterminales (VDT).</t>
  </si>
  <si>
    <t>Fatiga visual, dolor de cabeza,  molestias oculares (lagrimeo, enrojecimiento, ardor ocular).</t>
  </si>
  <si>
    <t>Ninguno</t>
  </si>
  <si>
    <t>Los VDT, pueden ajustar el contraste, brillo y colores para evitar fatiga visual.</t>
  </si>
  <si>
    <t>III</t>
  </si>
  <si>
    <t>MEJORABLE</t>
  </si>
  <si>
    <t>Ubicar el monitor a una  distancia, altura y con una inclinación  adecuada.</t>
  </si>
  <si>
    <t>Identificar zonas seguras internas</t>
  </si>
  <si>
    <t xml:space="preserve">Recomendarle a los funcionarios utilizar bloqueador solar. </t>
  </si>
  <si>
    <t>Utilizar bloqueador solar.</t>
  </si>
  <si>
    <t>Utilizar bloqueador solar. Y ajustar el brillo de los monitores para evitar deslumbramientos.</t>
  </si>
  <si>
    <t>PSICOSOCIAL</t>
  </si>
  <si>
    <t>CONDICIONES DE LA TAREA</t>
  </si>
  <si>
    <t>Trabajo repetitivo, monotonía, sobre carga laboral.</t>
  </si>
  <si>
    <t>Cansancio, irritabilidad, mal humor, dolor de cabeza, ausentismos, desinterés laboral.</t>
  </si>
  <si>
    <t>Se encuentran definidos los perfiles del cargo, funciones y responsabilidades.</t>
  </si>
  <si>
    <t xml:space="preserve">Definición de competencias para el empleo, selección del personal con las competencias para desarrollar el cargo. Realizar ejercicios de estiramiento. </t>
  </si>
  <si>
    <t>Se sugiere colocar afiches con frases de superación, como método de reflexión hacia el auto cuidado. Definición de competencias para el cargo, selección del personal con las competencias para desarrollar el empleo.</t>
  </si>
  <si>
    <t xml:space="preserve">Programar y desarrollar  actividades  culturales, recreativas y deportivas, de incentivos (celebraciones de cumpleaños, fin de año, día del niño) y de vez en cuando vincular a la familia en estas actividades. Charlas, afiches sobre motivación, reflexión, auto cuidado.  Realizar ejercicios de estiramiento. </t>
  </si>
  <si>
    <t>Programar y desarrollar  actividades  culturales, recreativas y deportivas, (celebraciones de cumpleaños, fin de año, día del niño) y de vez en cuando vincular a la familia en estas actividades. Capacitar a los funcionarios en convivencia y  estrés laboral.</t>
  </si>
  <si>
    <t xml:space="preserve"> BIOMECÁNICO</t>
  </si>
  <si>
    <t>CARGA ESTÁTICA</t>
  </si>
  <si>
    <t>Posturas prolongadas, mantenidas  durante sus labores, mayor tiempo sentados.</t>
  </si>
  <si>
    <t>Calambres, dolores musculares (cuello, lumbar, dorsal, etc.), adormecimiento en manos, piernas, brazos, aparición de varices.</t>
  </si>
  <si>
    <t>Hay sillas ergonómicas.</t>
  </si>
  <si>
    <t>Realizar mantenimiento a las sillas y si estan en mal estado realizar el cambio inmediatamente.  Ajuste antropométrico del puesto de trabajo.</t>
  </si>
  <si>
    <t>Colocar avisos,  dar cartillas, afiches, recordar buena postura, para así evitar enfermedades que puede ocasionar las malas posturas. Se debe estandarizar la práctica de pausas activas a todo el personal. Fomentar el autocuidado, enviar mensajes tema posturas correctas en el puesto de trabajo, y a la hora de realizar diferentes actividades.</t>
  </si>
  <si>
    <t>Iniciar con un ciclo de pausas activas en una hora determinada en su tiempo  laboral o realizar calentamiento antes de iniciar su jornada laboral, capacitar al personal sobre cargas  e higiene postural, mejorar en el diseño del puesto de trabajo (ubicación del monitor, para evitar dolor en el cuello).</t>
  </si>
  <si>
    <t>Realizar mantenimiento a las sillas y si estan en mal estado realizar el cambio inmediatamente.  Ajuste antropométrico del puesto de trabajo. Capacitar a los funcionarios sobre ergonomía (posturas correctas en el puesto de trabajo y a la hora de realizar diferentes actividades) y enfermedades que puede ocasionar las malas posturas. Se recomienda que halla una persona de ergonomía que realice pausas activas continuamente a todos los funcionarios de la entidad para que haya conciencia de la necesidad de tomar posturas adecuadas al realizar sus actividades laborales y asi evitar dolores y molestias en los miembros superiores e inferiores.Y  se recomienda proporcionar el descansapiés.</t>
  </si>
  <si>
    <t>CARGA DINÁMICA</t>
  </si>
  <si>
    <t xml:space="preserve">Movimientos repetitivos  en extremidades superiores (digitación).
</t>
  </si>
  <si>
    <t>Lesiones Osteomus-culares, inadecuada postura de la muñeca (sindrome del túnel del carpo), dolores lumbales, tenosinovitis del estiloide (Enfermedad de Quervain).</t>
  </si>
  <si>
    <t>Proporcionar a los funcionarios Pad - mouse, realizar pausas activas. Ubicar el monitor a una altura adecuada.</t>
  </si>
  <si>
    <t>Fomentar el autocuidado, enviar mensajes tema posturas correctas en el puesto de trabajo, y a la hora de realizar diferentes actividades.</t>
  </si>
  <si>
    <t xml:space="preserve"> Se deben realizar ejercicios de estiramiento por lo menos cada tres horas. Capacitar en higiene postural y pausas activas.  Realizar ejercicios de gimnasia laboral. Si se hacen desplazamientos a otra ciudades o países, realizarsen un chequeo médico para evitar alteraciones circadianas.</t>
  </si>
  <si>
    <t>Realizar pausas activas (pero dar a entender a los funcionarios ¿Qué es una pausa activa? y el beneficio que se logra al realizarla diariamente). Ubicar el monitor a una altura adecuada. Fomentar el autocuidado. Sensibilizar a los funcionarios a realizar ejercicios de estiramiento por lo menos cada tres horas, para evitar posturas sedentes. Proporcionar el descansapiés.</t>
  </si>
  <si>
    <t>SUBSECRETARIA DE GESTION CORPORATIVA</t>
  </si>
  <si>
    <t>TEMPERATURA</t>
  </si>
  <si>
    <t>Lugar  cerrado, temperatura ambiente.</t>
  </si>
  <si>
    <t>Dolores musculares, gripes, escalofrios, dolor de cabeza, agotamiento por calor.</t>
  </si>
  <si>
    <t>IV</t>
  </si>
  <si>
    <t>ACEPTABLE</t>
  </si>
  <si>
    <t>Se realiza el lavado de los traperos.</t>
  </si>
  <si>
    <t>Utilizan esta área para secar traperos, lavar los limpiones, etc. Dejar limpia está área.</t>
  </si>
  <si>
    <t>La puerta de esta área debe  vez en cuando de estar abierta para que se ventile el área adecuadamente.</t>
  </si>
  <si>
    <t>Se sugiere en lo posible instalar un extractor de olores en está área.</t>
  </si>
  <si>
    <t>BIOLÓGICO</t>
  </si>
  <si>
    <t>VIRUS, BACTERIAS, MICROORGANISMOS, EXCREMENTOS</t>
  </si>
  <si>
    <t>Lavado de baños y trapear superficies de oficina con presencia de polvos y  microorganismos. Manipulación de basuras.</t>
  </si>
  <si>
    <t>Afecciones a nivel de miembros superiores como: dermatitis, infecciones digestivas.</t>
  </si>
  <si>
    <t>Elementos de protección personas, guantes de caucho negros, calibre 35 y tapabocas.</t>
  </si>
  <si>
    <t xml:space="preserve">Realizar hoja de seguridad a los detergentes utilizados y el hipoclorito de sodio. Proporcionar los elementos de protección personal cada vez que sea necesario. </t>
  </si>
  <si>
    <t>No estornudar o toser sobre los alimentos, utilizar tapabocas, en caso de tener heridas o cortes en las manos, emplear protección adecuada (guantes de latex).</t>
  </si>
  <si>
    <t>Capacitación en lavado de manos, bioseguridad y enfermedades digestivas en cuanto a riesgo biológico.</t>
  </si>
  <si>
    <t>Realizar hoja de seguridad a los elementos químicos que sean utilizados (ej: detergentes,  hipoclorito de sodio, etc.). Proporcionar los elementos de protección personal como: tapabocas industrial, guantes de caucho, botas de caucho o zapato antideslizante. Mantener el cabello con cofia o recogido. Importante clasificar la basura: se deben utilizar bolsas blancas para residuos aprovechables (papel, cartón, empaques y paquetes,  botellas de vidrio, metal y  plásticos) y la bolsa negra para residuos orgánicos (desechos) como :restos de comida, residuos sanitarios, colillas de cigarrillo y esponjas.</t>
  </si>
  <si>
    <t xml:space="preserve">Definición de competencias para el cargo, selección del personal con las competencias para desarrollar el cargo. Realizar ejercicios de estiramiento. </t>
  </si>
  <si>
    <t>Se sugiere colocar afiches con frases de superación, como método de reflexión hacia el auto cuidado. Definición de competencias para el cargo, selección del personal con las competencias para desarrollar el cargo.</t>
  </si>
  <si>
    <t xml:space="preserve">Programar y desarrollar  actividades  culturales, recreativas y deportivas, de incentivos (celebraciones de cumpleaños, fin de año, día del niño) y de vez en cuando vincular a la familia en estas actividades.  </t>
  </si>
  <si>
    <t xml:space="preserve">Programar y desarrollar  actividades  culturales, recreativas y deportivas, (celebraciones de cumpleaños, fin de año, día del niño) y de vez en cuando vincular a la familia en estas actividades (Debe ser realizado por la empresa contratista).  Ubicar un extintor (ABC) en esta área.  </t>
  </si>
  <si>
    <t>Posturas prolongadas, mantenidas  durante sus labores, mayor tiempo de pie.</t>
  </si>
  <si>
    <t>II</t>
  </si>
  <si>
    <t>ACEPTABLE CON CONTROL ESPECÍFICO</t>
  </si>
  <si>
    <t>Se debe estandarizar la práctica de pausas activas a todo el personal. Fomentar el autocuidado, enviar mensajes tema: posturas correctas en el puesto de trabajo, y a la hora de realizar diferentes actividades.</t>
  </si>
  <si>
    <t>Instalar avisos,  dar cartillas, afiches, recordar buenas posturas y enfermedades que puede ocasionar las malas posturas. Se debe estandarizar la práctica de pausas activas a todo el personal.
Fomentar el autocuidado, enviar mensajes tema posturas correctas en el puesto de trabajo, y a la hora de realizar diferentes actividades.</t>
  </si>
  <si>
    <t>Iniciar con un ciclo de pausas activas en una hora determinada en su tiempo  laboral o realizar calentamiento antes de iniciar su jornada laboral, capacitar al personal sobre cargas  e higiene postural.</t>
  </si>
  <si>
    <t>Iniciar con un ciclo de pausas activas en una hora determinada en su tiempo  laboral o realizar calentamiento antes de iniciar su jornada laboral, capacitar al personal sobre cargas  e higiene postura. Y hacer entender a los funcionarios lo importante que es realizar las pausas activas.</t>
  </si>
  <si>
    <t xml:space="preserve">Movimientos repetitivos  en extremidades superiores con probabilidad de afectación a miembros inferiores,  al realizar la limpieza de las instalaciones locativas. </t>
  </si>
  <si>
    <t>Lesiones Osteomus-culares, inadecuada postura de la muñeca (sindrome del túnel del carpo), dolores lumbales, tenosinovitis del estiloide (Enfermedad de Quervain), varices, espasmos, lumbalgias.</t>
  </si>
  <si>
    <t>Elementos de protección personas, guantes de caucho negros, calibre 35 y tapabocas, uniforme y zapatos cómodos.</t>
  </si>
  <si>
    <t>Capacitaciones en higiene postural  y pausas activas.</t>
  </si>
  <si>
    <t>Fomentar el autocuidado. Capacitar en higiene postural en el puesto de trabajo, y a la hora de realizar diferentes actividades.</t>
  </si>
  <si>
    <t xml:space="preserve">Capacitar en higiene postural y prevención del síndrome del túnel del carpo. Realizar exámenes medicos y ejercicios de gimnasia laboral.  </t>
  </si>
  <si>
    <t xml:space="preserve"> Se deben realizar ejercicios de estiramiento por lo menos cada tres horas. Capacitar en higiene postural y pausas activas.  Realizar ejercicios de gimnasia laboral.  Realizar exámenes médicos ocupacionales. </t>
  </si>
  <si>
    <t>DIRECCION DE ENFOQUE DIFERENCIAL</t>
  </si>
  <si>
    <t>Propios de su labor</t>
  </si>
  <si>
    <t>ILUMINACIÓN</t>
  </si>
  <si>
    <t xml:space="preserve">Combinación de luz natural y artificial,  brillos del monitor. </t>
  </si>
  <si>
    <t>Cansancio visual , dolor de cabeza, ardor en los ojos, cefalea, deslumbramientos, disminución de la agudeza visual.</t>
  </si>
  <si>
    <t>Control para luz solar, natural en ventanas: persianas y aislante (película de seguridad), para reducir brillo.</t>
  </si>
  <si>
    <t xml:space="preserve">Realizar mantenimiento a las luminarias empotrables y cambiar las que no funcionen.  Adecuar el brillo de los monitores. </t>
  </si>
  <si>
    <t>Realizar estudio de higiene luxometrias, donde se detecte ausencia de luz o deslumbramientos, teniendo en cuenta el resultado de los estudios de higiene anteriormente practicados.</t>
  </si>
  <si>
    <t>Programa de mantenimiento preventivo a luminarias, tener en cuenta la ubicación de los puestos de trabajo.</t>
  </si>
  <si>
    <t>Se evidencio que ya hay sensores de movimiento para encender y apagar la luz, se debe realizar el adecuado mantenimiento de los mismos. Hacer el cambio pertinente de las luminarias que se encuentren dañadas. Se solicita informar a los funcionarios,  el no quitar las luminarias ni desconectarlas en las áreas que se requiere presencia de luz (ellos dicen que por exceso de luz) pero la inadecuada iluminación puede llegar a causar afectaciones en la salud. Realizar limpieza las cortinas enrollables frecuentemente y hacer mantenimiento preventivo y correctivo.</t>
  </si>
  <si>
    <t>Recomendarle a los funcionarios utilizar bloqueador solar. Se recomienda ubicar el puesto de trabajo en contraposición a la entrada de los rayos solares (si es posible). Ubicar el monitor a una  distancia, altura y con una inclinación  adecuada.</t>
  </si>
  <si>
    <t>Ajustar el brillo de los monitores para evitar deslumbramientos. Utilizar bloqueador solar.</t>
  </si>
  <si>
    <t>Se sugiere a los funcionarios utilizar bloqueador solar dentro y fuera de la entidad. Realizar mantenimiento correctivo y preventivo a las cortinas enrollables (limpiarlas frecuentemente). Ajustar el brillo de los monitores para evitar deslumbramientos.</t>
  </si>
  <si>
    <t>PICADURAS</t>
  </si>
  <si>
    <t>Picaduras de zancudos.</t>
  </si>
  <si>
    <t>Infecciones de transmisión cutánea, digestiva o respiratoria.</t>
  </si>
  <si>
    <t xml:space="preserve"> III</t>
  </si>
  <si>
    <t>Utilizar repelente en aquellas áreas donde se evidencien insectos (moscos, zancudos, cucarachas, etc.).</t>
  </si>
  <si>
    <t>Cuando se realicen desplazamientos  a otras ciudades o países, haberse vacunado contra la fiebre amarilla.</t>
  </si>
  <si>
    <t>Capacitar en Autocuidado, énfasis en Riesgo Biológico. Tener vacuna contra la fiebre amarilla en caso de presentarsen desplazamientos a otras ciudades o países.</t>
  </si>
  <si>
    <t>Se deben realizar capacitaciones en riesgo biológico y autocuidado. Cuando se realicen desplazamientos estar vacunado contra la fiebre amarilla y utilizar repelentes para insectos.</t>
  </si>
  <si>
    <t>Realizar hoja de seguridad a los elementos químicos que se han utilizado (ej: detergentes,  hipoclorito de sodio, etc.). Proporcionar los elementos de protección personal como: tapabocas industrial, guantes de caucho, botas de caucho o zapato antideslizante (ya que esta área se evidencia un baño privado).. Mantener el cabello con cofia o recogido. Importante clasificar la basura: se deben utilizar bolsas blancas para residuos aprovechables (papel, cartón, empaques y paquetes,  botellas de vidrio, metal y  plásticos) y la bolsa negra para residuos orgánicos (desechos) como: restos de comida, residuos sanitarios, colillas de cigarrillo y esponjas.</t>
  </si>
  <si>
    <t xml:space="preserve">Se sugiere colocar afiches con frases de superación, como método de reflexión hacia el auto cuidado. Definición de competencias para el cargo, selección del personal con las competencias para desarrollar el cargo. Realizar ejercicios de estiramiento. </t>
  </si>
  <si>
    <t>Definición de competencias para el cargo, selección del personal con las competencias para desarrollar las actividades propias del cargo.</t>
  </si>
  <si>
    <t>Capacitar a los funcionarios en estrés y convivencia laboral.</t>
  </si>
  <si>
    <t>JORNADA DE TRABAJO</t>
  </si>
  <si>
    <t>Turnos que se emplean dentro de la empresa, trabajo en horas extras.</t>
  </si>
  <si>
    <t>Cansancio, irritabilidad, mal humor, dolor de cabeza, estrés, malas relaciones con los compañeros</t>
  </si>
  <si>
    <t>En algunos cargos se emplean horas extras.</t>
  </si>
  <si>
    <t>En lo posible no exceder el límite de horas laborales.</t>
  </si>
  <si>
    <t>Se manejan horas extraordinarias después de la jormada laboral (conductores y secretaria).</t>
  </si>
  <si>
    <t>En lo posible no exceder el límite de horas laborales (quienes realizan estos turnos son la secretaria,  el conductor y el coordinador del área).</t>
  </si>
  <si>
    <t>Realizar mantenimiento a las sillas y  cambiarlas si se encuentran en mal estado, realizar el cambio inmediatamente.  Ajuste antropométrico del puesto de trabajo.</t>
  </si>
  <si>
    <t>Iniciar con un ciclo de pausas activas en una hora determinada en su tiempo  laboral o realizar calentamiento antes de iniciar su jornada laboral, capacitar a l personal sobre cargas  e higiene postural, mejorar en el diseño del puesto de trabajo (ubicación del monitor, para evitar dolor en el cuello).</t>
  </si>
  <si>
    <t>Realizar mantenimiento a las sillas y si estan en mal estado realizar el cambio inmediatamente.  Ajuste antropométrico del puesto de trabajo. Capacitar a los funcionarios sobre ergonomía (posturas correctas en el puesto de trabajo y a la hora de realizar diferentes actividades) y enfermedades que puede ocasionar las malas posturas. Se debe estandarizar la práctica de pausas activas a todo el personal. Proporcionar a los funcionarios el descansapiés, es necesario.</t>
  </si>
  <si>
    <t>Realizar mantenimiento a las sillas y si estan en mal estado realizar el cambio inmediatamente. 
Fomentar el autocuidado, enviar mensajes tema: posturas correctas en el puesto de trabajo, y a la hora de realizar diferentes actividades.</t>
  </si>
  <si>
    <t xml:space="preserve"> Ajuste antropométrico del puesto de trabajo.  Se debe estandarizar la práctica de pausas activas a todo el personal.</t>
  </si>
  <si>
    <t>Iniciar con un ciclo de pausas activas en una hora determinada en su tiempo  laboral o realizar calentamiento antes de iniciar su jornada. Capacitar en higiene postural. Proporcionar a los funcionarios de pad - mouse.</t>
  </si>
  <si>
    <t xml:space="preserve">Movimientos repetitivos  en extremidades superiores con probabilidad de afectación a miembros. </t>
  </si>
  <si>
    <t>Realizar pausas activas.  Fomentar el autocuidado, enviar mensajes tema posturas correctas en el puesto de trabajo, y a la hora de realizar diferentes actividades.</t>
  </si>
  <si>
    <t>Ubicar el monitor a una altura adecuada. El funcionario que esta en archivo debe usar los elementos de protección personal.</t>
  </si>
  <si>
    <t xml:space="preserve"> Se deben realizar ejercicios de estiramiento por lo menos cada tres horas. Capacitar en higiene postural, levantamiento de cargas y pausas activas.  Realizar ejercicios de gimnasia laboral.  Realizar exámenes médicos ocupacionales.</t>
  </si>
  <si>
    <t xml:space="preserve"> Se deben realizar ejercicios de estiramiento por lo menos cada tres horas. Capacitar en higiene postural, levantamiento de cargas y pausas activas.  Realizar ejercicios de gimnasia laboral.  Realizar exámenes médicos ocupacionales. </t>
  </si>
  <si>
    <t>DIRECCION DE DERECHOS Y DISEÑOS DE POLITICA</t>
  </si>
  <si>
    <t>9 y 25 flotante</t>
  </si>
  <si>
    <t xml:space="preserve"> Hacer el cambio pertinente de las luminarias que se encuentren dañadas. Se solicita informar a los funcionarios,  el no quitar las luminarias ni desconectarlas en las áreas que se requiere presencia de luz (ellos dicen que por exceso de luz) pero la inadecuada iluminación puede llegar a causar afectaciones en la salud. Realizar limpieza las cortinas enrollables frecuentemente y hacer mantenimiento preventivo y correctivo.</t>
  </si>
  <si>
    <t>Aplicación de repelente.</t>
  </si>
  <si>
    <t>En lo posible no exceder el límite de horas laborales (quienes realizan estos turnos son la secretaria,  el conductor y el director general)</t>
  </si>
  <si>
    <t>Realizar mantenimiento a las sillas y si estan en mal estado realizar el cambio inmediatamente.  Ajuste antropométrico del puesto de trabajo. Capacitar a los funcionarios sobre ergonomía (posturas correctas en el puesto de trabajo y a la hora de realizar diferentes actividades) y enfermedades que puede ocasionar las malas posturas. Se debe estandarizar la práctica de pausas activas a todo el personal.Proporcionar a los funcionarios el descansapiés, es necesario.</t>
  </si>
  <si>
    <t>CONTROL INTERNO</t>
  </si>
  <si>
    <t>VIRUS, BACTERIAS</t>
  </si>
  <si>
    <t>Manipulación de archivo. Acumulación de polvo, hongos, ácaros, etc.</t>
  </si>
  <si>
    <t>Infecciones de transmisión cutánea, digestiva o respiratoria (rinitis, sinusitis, dermatitis, etc.).</t>
  </si>
  <si>
    <t>Aplicación de normas universales de bioseguridad: lavado de manos antes y despúes de toda labor que con lleve riesgo biológico.  Señalizar el área con salida de emergencias, ruta de evacuación, extintores, con señales fotoluminiscentes.</t>
  </si>
  <si>
    <t>Proporcionar los elementos de protección personal a los funcionarios que manipulen el archivo: guantes sintéticos de nitrilo y tapabocas industria.</t>
  </si>
  <si>
    <t>Capacitar en Autocuidado, énfasis en Riesgo Biológico.  Realizar la  entrega de EPP y capacitar al personal sobre la exposición al riesgo. Ubicar los extintores en sitios visibles y completamente señalizados y en una base, ya que si los dejan en el piso se oxidan por la humedad.</t>
  </si>
  <si>
    <t xml:space="preserve">Capacitar en Autocuidado, énfasis en Riesgo Biológico.  Continuar con la entrega de EPP y capacitar al personal sobre la exposición al riesgo.Ubicar los extintores en sitios visibles y completamente señalizados y en una base, ya que si los dejan en el piso se oxidan por la humedad. </t>
  </si>
  <si>
    <t>OFICINA ELIMINACION DE VIOLENCIA CONTRA LAS MUJERES</t>
  </si>
  <si>
    <t>Propios de su labor, Dirigir, orientar, coordinar, ejecutar, vigilar,  supervisar. Realización de informes, archivo de documentos.</t>
  </si>
  <si>
    <t>FÍSICO</t>
  </si>
  <si>
    <t xml:space="preserve"> Hacer el cambio pertinente de las luminarias que se encuentren dañadas. Se solicita informar a los funcionarios,  el no quitar las luminarias ni desconectarlas en las áreas que se requiere presencia de luz (ellos dicen que por exceso de luz) pero la inadecuada iluminación puede llegar a causar afectaciones en la salud.</t>
  </si>
  <si>
    <t>Lugar  cerrado (disconfort térmico).</t>
  </si>
  <si>
    <t>Dolores musculares, gripes, escalofrios, dolor de cabeza.</t>
  </si>
  <si>
    <t>No se puede hacer apertura de las ventanas y los funcionarios optaron por tener un aire acondicionado.</t>
  </si>
  <si>
    <t>Hacer mantenimiento preventivo y correctivo al aire acondicionado.</t>
  </si>
  <si>
    <t>. Realizar el mantenimiento preventivo y correctivo periódicamente  a este aire acondicionado.</t>
  </si>
  <si>
    <t>OLORES POR EL BAÑO</t>
  </si>
  <si>
    <t>No hay Extractor</t>
  </si>
  <si>
    <t>Axficia , Intoxicaciones, Hiperventilacion</t>
  </si>
  <si>
    <t>NO ACEPTABLE</t>
  </si>
  <si>
    <t>CLAUSURAR BAÑO</t>
  </si>
  <si>
    <t>Se debe CLAUSURAR BAÑO DE PROCESO ELIMINACION DE VIOLENCIA DE SDM.(Saniamiento Basico Ambiental).</t>
  </si>
  <si>
    <t>Capacitar en Autocuidado, énfasis en Riesgo Biológico.  Continuar con la entrega de EPP y capacitar al personal sobre la exposición al riesgo.Ubicar los extintores en sitios visibles y completamente señalizados y en una base, ya que si los dejan en el piso se oxidan por la humedad (cuando se realiza el aseo, piso húmedo).</t>
  </si>
  <si>
    <t>En lo posible no exceder el límite de horas laborales (quienes realizan estos turnos son la secretaria, el conductor y el coordinador del área).</t>
  </si>
  <si>
    <t>DIRECCION DE ELIMINACION DE LA VIOLENCIA CONTRA LAS MUJERES</t>
  </si>
  <si>
    <t>DIRECCION TERRITORIALIZACION DE DERECHOS</t>
  </si>
  <si>
    <t>Dirigir, orientar, coordinar, ejecutar, vigilar,  supervisar. Realización de informes, archivo de documentos.</t>
  </si>
  <si>
    <t>DIRECCION DE GESTION DEL CONOCIMIENTO</t>
  </si>
  <si>
    <t>AUXILIARES Y ESPECIALIDADES PROFESIONAL (SUBSECRETARIAS FORTALECIMIENTO DE POLITICAS DE IGUALDAD)</t>
  </si>
  <si>
    <t>DESPACHO ( Sala de juntas, Oficina Juridica, Auxiliares, )</t>
  </si>
  <si>
    <t>CONTROL INTERNO DISCIPLINARIO</t>
  </si>
  <si>
    <t>ASESORIA DE PLANEACION</t>
  </si>
  <si>
    <t>DIRECCION DE ELIMINACION DE VIOLENCIA CONTRA LAS MUJERES A LA JUSTICIA (PROYECTO CASAS DE REFUGIO).</t>
  </si>
  <si>
    <t>GESTION DOCUMENTAL</t>
  </si>
  <si>
    <t>ATENCION AL CIUDADANO</t>
  </si>
  <si>
    <t>TODAS LAS AREAS DE LA SEDE PRINCIPAL</t>
  </si>
  <si>
    <t>CONDICIONES DE SEGURIDAD</t>
  </si>
  <si>
    <t>HACINAMIENTO EN LOS PUESTOS DE TRABAJO( Aglomeracion de personal)</t>
  </si>
  <si>
    <t xml:space="preserve">Lesiones Osteomusculares, Caidas, Golpes, Contusiones, Falta de Ventilacion, </t>
  </si>
  <si>
    <t>Reubicacion de Puestos de Trabajo a Sedes con Mayor Espacio, Reubicacion de Sede por una con gran cantidad de Espacio.</t>
  </si>
  <si>
    <t>FALTA DE ORDEN Y ASEO</t>
  </si>
  <si>
    <t>Caidas, Golpes, Contusiones, Polucion de carpetas y cajas</t>
  </si>
  <si>
    <t>Diseñar e Implementar el Programa de Orden y Aseo</t>
  </si>
  <si>
    <t>NATURALES</t>
  </si>
  <si>
    <t>SISMO</t>
  </si>
  <si>
    <t>TODOS</t>
  </si>
  <si>
    <t>PUBLICOS</t>
  </si>
  <si>
    <t>ASONADAS</t>
  </si>
  <si>
    <t>CASAS DE IGUALDAD</t>
  </si>
  <si>
    <t>SECRETARÍA DISTRITAL DE LA MUJER</t>
  </si>
  <si>
    <t>Código: GTH-FO-83</t>
  </si>
  <si>
    <t>GESTIÓN DE TALENTO HUMANO</t>
  </si>
  <si>
    <t>Versión: 01</t>
  </si>
  <si>
    <t>Fecha de Emisión: 29 de julio del 2019</t>
  </si>
  <si>
    <t>Página 1 de 1</t>
  </si>
  <si>
    <t>PROCESOS</t>
  </si>
  <si>
    <t>DEPENDENCIAS</t>
  </si>
  <si>
    <t>Actividad</t>
  </si>
  <si>
    <t>Tareas</t>
  </si>
  <si>
    <t>Criterios para Establecer controles</t>
  </si>
  <si>
    <t>CLASIFICACION</t>
  </si>
  <si>
    <t>DESCRIPCION</t>
  </si>
  <si>
    <t>Peor consecuencia</t>
  </si>
  <si>
    <t>Requisito Legal</t>
  </si>
  <si>
    <t>Controles de ingeniería</t>
  </si>
  <si>
    <t>TERRITORIZACION DE LA POLITICA PUBLICA</t>
  </si>
  <si>
    <t>PISO 1 Y 2 CIOM ENGATIVÁ</t>
  </si>
  <si>
    <t>ADMINISTRACION GENERAL DE LA CASA</t>
  </si>
  <si>
    <t>ACTIVIDADES ADMINISTRATIVAS Y MANEJOS DE USUARIOS</t>
  </si>
  <si>
    <t>Físico - Radiaciones no Ionizantes</t>
  </si>
  <si>
    <t xml:space="preserve">Trabajo con monitores o pantallas </t>
  </si>
  <si>
    <t>N/A</t>
  </si>
  <si>
    <t>Fatiga, efectos anímicos y trastornos visuales</t>
  </si>
  <si>
    <t>Fatiga visual, cefaleas, esfuerzo visual, pterigios.</t>
  </si>
  <si>
    <t>Exámenes médicos ocupacionales.</t>
  </si>
  <si>
    <t>MEDIO</t>
  </si>
  <si>
    <t>Se recomienda: promoción y prevención de salud visual, mantenimiento de equipos, Realizar exámenes médicos periódicos con énfasis visiometrias al personal expuesto.          * Capacitar en conservación visual, manejo de video terminales, pausas activas visuales., uso de protector de pantallas y mantenimiento de equipos.</t>
  </si>
  <si>
    <t>Físico - Ruido</t>
  </si>
  <si>
    <t>Producido por el ruido de los teléfonos, celulares o atención de visitantes etc.</t>
  </si>
  <si>
    <t>Efectos extrauditivos asociados al estrés</t>
  </si>
  <si>
    <t>Estrés, alteraciones conductuales y comportamiento, bajo rendimiento, desconcentración.</t>
  </si>
  <si>
    <t>BAJO</t>
  </si>
  <si>
    <t xml:space="preserve">Se recomienda: identificar los niveles de ruido  generados en el ambiente laboral.   Realizar exámenes médicos periódicos.                                                        Capacitar al personal en riesgo físico generado por el ruido. Fomentar auto cuidado y conservación auditiva (evitar uso de audífonos con música,  manos libres, etc.                                           Realizar talleres de pausas cognitivas y tratado del auto cuidado del ruido.  </t>
  </si>
  <si>
    <t>Biológico</t>
  </si>
  <si>
    <t>Atención a Usuarios o propios del ambiente.</t>
  </si>
  <si>
    <t>Enfermedades infectocontagiosas</t>
  </si>
  <si>
    <t>Infecciones o infestaciones agudas o crónicas, reacciones alérgicas, enfermedades infectocontagiosas.</t>
  </si>
  <si>
    <t>Disponibilidad de gel antibacterial y puntos de lavado de manos con insumos para aplicar técnica OMS
Protocolo de bioseguridad</t>
  </si>
  <si>
    <t>Seguimiento a condiciones de salud,  lavado de manos según técnica OMS, uso de protección buconasal</t>
  </si>
  <si>
    <t xml:space="preserve"> - Capacitación en Autocuidado
- Capacitación riesgo biológico asociado a la labor
- Sensibilizar sobre lavado adecuado de manos y uso de antibacterial</t>
  </si>
  <si>
    <t>Biomecánico - Postura</t>
  </si>
  <si>
    <t xml:space="preserve">Posturas Mantenida en posición sedente por estar sentados digitando o al estar de pie dando información-  ,ausencia de apoya brazos en las sillas, ausencia de apoya pies  </t>
  </si>
  <si>
    <t>Enfermedades agudas o crónicas, que generan incapacidad permanente, parcial, invalidez o muerte</t>
  </si>
  <si>
    <t xml:space="preserve">Fatiga muscular, lesiones del sistema
músculo-esquelético (tendinitis, desgarros, distensiones, túnel carpiano), aceleración de la degeneración de estructuras osteomusculares. </t>
  </si>
  <si>
    <t>ACEPTABLE CON CONTROL ESPECIFICO</t>
  </si>
  <si>
    <t>Implementar ergonomía del ambiente de trabajo (dimensionamiento de superficies de trabajo). Pies apoyados en el suelo y espalda apoyada en las sillas, respaldo ergonómico,  basados en la (NTP 242).</t>
  </si>
  <si>
    <t>Documentar e implementar sve para prevención de lesiones osteomusculares</t>
  </si>
  <si>
    <t>Biomecánico - Movimiento repetitivos</t>
  </si>
  <si>
    <t>Digitación y uso de mouse</t>
  </si>
  <si>
    <t>Lesiones osteomusculares por trauma acumulativo</t>
  </si>
  <si>
    <t>Condiciones de Seguridad</t>
  </si>
  <si>
    <t>Por los desplazamientos a reuniones y a otras entidades</t>
  </si>
  <si>
    <t xml:space="preserve">Traumatismos, fracturas, lesiones en tejidos blandos, invalidez, muerte </t>
  </si>
  <si>
    <t>Muerte</t>
  </si>
  <si>
    <t xml:space="preserve"> - Capacitar al personal en autocuidado y normas de transito para peatones, pasajeros
 -  Actividades indicadas en el PESV </t>
  </si>
  <si>
    <t>Manejo de equipos de cómputo y herramientas de oficina.</t>
  </si>
  <si>
    <t>Lesiones superciales, heridas de poca profundadas, contusiones, irritaciones del ojo por material particulado</t>
  </si>
  <si>
    <t>Golpes, cortaduras, lesiones y politraumatismos múltiples, machucones, atrapamientos, fricciones, laceraciones</t>
  </si>
  <si>
    <t>Se recomienda: Realizar inspecciones de seguridad a equipos y herramientas,</t>
  </si>
  <si>
    <t>Se recomienda: capacitación de auto cuidado basado en el comportamiento</t>
  </si>
  <si>
    <t>Contacto permanente con equipos energizados</t>
  </si>
  <si>
    <t>Choques electricos- electrocusion- quemaduras-golpes- heridas-Perdidas Humanas y materiales</t>
  </si>
  <si>
    <t>Quemaduras, shock, fibrilación ventricular, electrocución</t>
  </si>
  <si>
    <t>Canalizacion de cableado, polo a tierra</t>
  </si>
  <si>
    <t>Se recomienda la capacitación en riesgo eléctrico, inspecciones de seguridad.  
Identificar cada uno de los tacos de luz con el área de cobertura, adicional evitar obstrucción de manera que se garantice la reacción pronta y oportuna en caso de emergencia</t>
  </si>
  <si>
    <t>Desplazamientos por el área o por otras</t>
  </si>
  <si>
    <t>Avisos de Piso Húmedo cuando realizan labores de aseo
Demarcación de áreas y señalización
Disponibilidad de cintas antideslizantes en escaleras</t>
  </si>
  <si>
    <t>Uso de calzado antideslizante</t>
  </si>
  <si>
    <t xml:space="preserve"> -  Reemplazar la banda antideslizantes deterioradas que se encuentra en las escaleras de las instalaciones del primer al segundo piso.
- Suministro de apoya manos en tramos en descendencia mano derecha</t>
  </si>
  <si>
    <t xml:space="preserve"> - Capacitar a los trabajadores sobre condiciones y actos inseguros en los ambientes de su trabajo.
- Capacitar a trabajadores en prevención de accidentes por caídas a nivel y diferente nivel
 -  Evaluar condiciones de puestos de trabajo para considerar reubicaciones o adaptaciones
 - Uso de cera antideslizante en el aseo de pisos</t>
  </si>
  <si>
    <t>Psicosocial</t>
  </si>
  <si>
    <t>Manejo de público conflictivo o en situaciones de violencia</t>
  </si>
  <si>
    <t>Agresiones físicas o verbales por parte de usuarios y/o Daño en las personas y en la propiedad.</t>
  </si>
  <si>
    <t xml:space="preserve"> - Realizar la aplicación de la batería de riesgo psicosocial para la identificación de priorización y plan de intervención específico
 - Realizar sensibilización en manejo de estrés                                                 </t>
  </si>
  <si>
    <t>PISO 2 CIOM ENGATIVÁ</t>
  </si>
  <si>
    <t>ASESORIA Y ACOMPAÑAMIENTO EN TEMAS JURUDICOS A PERSONAS AFECTADAS POR ALGUN TIPO DE VIOLENCIA</t>
  </si>
  <si>
    <t xml:space="preserve">Se recomienda: identificar los niveles de ruido  generados en al ambiente laboral.   Realizar exámenes médicos periódicos.                                                        Capacitar al personal en riesgo físico generado por el ruido. Fomentar auto cuidado y conservación auditiva (evitar uso de audífonos con música,  manos libres, etc.                                           Realizar talleres de pausas cognitivas y tratado del auto cuidado del ruido.  </t>
  </si>
  <si>
    <t>Acompañamiento psicosocial individual y colectivo a personas afectadas por algun tipo de violencia</t>
  </si>
  <si>
    <t>Atencion a Usuarios</t>
  </si>
  <si>
    <t xml:space="preserve">Posturas Mantenida en posicion sedente por estar sentados digitando o al estar de pie dando informacion-  ,ausencia de apoya brazos en las sillas, ausencia de apoya pies  </t>
  </si>
  <si>
    <t>Enfermedades agudas o cronicas, que generan incapacidad permanente, parcial, invalidez o muerte</t>
  </si>
  <si>
    <t xml:space="preserve">Fatiga muscular, lesiones del sistema
músculo-esquelético (tendinitis, desgarros, distensiones, tunel carpiano), aceleración de la degeneración de estructuras osteomusculares. </t>
  </si>
  <si>
    <t>Digitacion y uso de mouse</t>
  </si>
  <si>
    <t>Lesiones superciales, heridas de poca profundidas, contusiones, irritaciones del ojo por material particulado</t>
  </si>
  <si>
    <t>Agresiones fisicas o verbales por parte de usuarios y/o Daño en las personas y en la propiedad.</t>
  </si>
  <si>
    <t>implementacion de la politica publica en la localidad asignada</t>
  </si>
  <si>
    <t>Físico - Iluminación</t>
  </si>
  <si>
    <t>Iluminación  (luz visible por exceso o deficiencia)</t>
  </si>
  <si>
    <t>Molestias e irritaciones, enfermedad temporal que produce malestar</t>
  </si>
  <si>
    <t>Mantenimiento luminarias</t>
  </si>
  <si>
    <t>Se recomienda: promoción y prevención  de salud visual.                                                                                  Capacitar al trabajado en autocuidado visual.             Realizar exámenes médicos ocupacionales con énfasis visual, Si es posible verificar que la persona utilice gafas con antirreflejo                                    . Mantenimiento preventivo y correctico de luminarias, protector de pantalla.</t>
  </si>
  <si>
    <t>Atención a Usuarios</t>
  </si>
  <si>
    <t>Territorizacion de la politica publica en la localidad</t>
  </si>
  <si>
    <t>Visita de entidades para para la implementacion de la politica publica  de la localidad</t>
  </si>
  <si>
    <t>Posturas bipedas</t>
  </si>
  <si>
    <t>GESTION DEL CONOCIMIENTO</t>
  </si>
  <si>
    <t>Gestión del conocimiento</t>
  </si>
  <si>
    <t xml:space="preserve">ACTIVIDADES PEGAGOGICAS A USUARIOS </t>
  </si>
  <si>
    <t>Físico - Temperaturas extremas</t>
  </si>
  <si>
    <t>De acuerdo a condiciones de orden climático y demás características propias de la zona geográfica donde se presta el servicio</t>
  </si>
  <si>
    <t>Estrés Térmico por Frío: fatiga, dolor de cabeza, dolores osteomusculares, disminución de la concentración.</t>
  </si>
  <si>
    <t xml:space="preserve">
 - Evita corrientes de aire</t>
  </si>
  <si>
    <t xml:space="preserve"> - Inpección de puestos de trabajo para identificar mejoras en las condiciones ergonómicas 
 - Estructurar pausas saludables.
 - Estimular práctica de ejercicios físicos fuera de la jornada laboral.
 - Capacitación en Higiene Postural</t>
  </si>
  <si>
    <t xml:space="preserve">  - Estructurar pausas activas.
 - Seguimiento de condiciones de salud a través de exámenes médico ocupacionales.
 - Estimular práctica de ejercicios físicos fuera de la jornada laboral.
 - Dar continuidad al SVE Biomecánico.
 - Capacitación en Higiene Postural                                          -Implementación de apoya pies(cuando se requiera) y ajuste y revisión de sillas.                                              </t>
  </si>
  <si>
    <t>Nauseas, Cefalea, mareo</t>
  </si>
  <si>
    <t xml:space="preserve">• Capacitación sobre los riesgos hasta ahora conocidos sobre la Radiación no Ionizante
• Estructurar Programa de pausas saludables
• posición confortable de 45-70 centímetros de sus ojos
• Implementar el programa de conservación visual
</t>
  </si>
  <si>
    <t>Enfermedades que causan incapacidad temporal</t>
  </si>
  <si>
    <t>Suministrar Antibacterial en los puestos de trabajo</t>
  </si>
  <si>
    <t xml:space="preserve"> - Capacitación en Autocuidado
- Sensibilizar sobre lavado adecuado de manos y uso de antibacterial</t>
  </si>
  <si>
    <t>Espacio del lugar de trabajo es reducido para impartir las actividades pedagógicas</t>
  </si>
  <si>
    <t>Lesiones superciales, heridas de poca profundidad, contusiones, irritaciones del ojo por material particulado</t>
  </si>
  <si>
    <t>Avisos de Piso Húmedo cuando realizan labores de aseo
Demarcación de áreas y señalización</t>
  </si>
  <si>
    <t xml:space="preserve"> - Capacitar a los trabajadores sobre condiciones y actos inseguros en los ambientes de su trabajo.
 -  Evaluar condiciones de puestos de trabajo para considerar reubicaciones o adaptaciones
 - Uso de cera antideslizante en el aseo de pisos
- Suministro de apoyamanos ausnetes en los tramos de las escaleras</t>
  </si>
  <si>
    <t>Humedad en paredes del área</t>
  </si>
  <si>
    <t>Enfermedades respiratorias</t>
  </si>
  <si>
    <t xml:space="preserve"> - Capacitar a los trabajadores sobre condiciones y actos inseguros en los ambientes de su trabajo.
 -  Evaluar condiciones de puestos de trabajo para considerar reubicaciones o adaptaciones
 - Uso de cera antideslizante en el aseo de pisos</t>
  </si>
  <si>
    <t>Proximidad a equipos eléctricos y electrónicos</t>
  </si>
  <si>
    <t>Laceraciones, heridas profundas, quemaduras de primer grado, conmocion cerebral, esguinces graves, fracturas de huesos rotos</t>
  </si>
  <si>
    <t xml:space="preserve"> -  Estructurar programa de pausas saludables
 -  Campañas de sensibilización sobre el uso de la corriente regulada                                                    </t>
  </si>
  <si>
    <t>Exposición a ruido intermitente emitido por el Servidor de Computo.</t>
  </si>
  <si>
    <t>Hipoacusia, estrés, sordera.</t>
  </si>
  <si>
    <t xml:space="preserve">Se recomienda: identificar los niveles de ruido  generados en al ambiente laboral.   Realizar exámenes médicos periódicos.                                                        Capacitar al personal en riesgo físico generado por el ruido. Fomentar auto cuidado y conservación auditiva (evitar uso de audífonos con música,  mano libes, etc.                                           Realizar talleres de pausas cognitivas y tratado del auto cuido del ruido.  </t>
  </si>
  <si>
    <t>DISMINUIR LOS MICROORGANISMOS EN PISOS PAREDES O EN ALGÚN OBJETO, EN OBJETOS INANIMADOS, EVITANDO TAMBIÉN OLORES DESAGRADABLES.</t>
  </si>
  <si>
    <t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t>
  </si>
  <si>
    <t>Utilización de implementos como maquina brilladora, maquina lavadora,  aspiradora o Trapero</t>
  </si>
  <si>
    <t>Pausas activas durante la jornada de forma voluntaria</t>
  </si>
  <si>
    <t xml:space="preserve">
 - Seguimiento al programa de mantenimiento preventivo y correctivo de maquinas, equipos y herramientas eléctricas periódicamente
</t>
  </si>
  <si>
    <t xml:space="preserve">Posturas Bipedas </t>
  </si>
  <si>
    <t xml:space="preserve"> - Utilización de zapatos con suela antideslizante, tacón bajo y empeine reforzado; cerrado</t>
  </si>
  <si>
    <t>Contacto con líquidos y superficies calientes, amnipulación horno microondas</t>
  </si>
  <si>
    <t>Quemaduras de primer y segundo grado</t>
  </si>
  <si>
    <t>Quemaduras</t>
  </si>
  <si>
    <t>Capacitar a trabajadora en prevención de quemaduras y primeros auxilios en caso de accidente por quemaduras</t>
  </si>
  <si>
    <t>Se realiza trapeado y limpieza de baños, oficinas y manipulacion de basuras</t>
  </si>
  <si>
    <t>Se recomienda: Activar protocolo de bioseguridad, inspecciones continúas de EPP, capacitación y sensibilización de riesgo biológico, exámenes ocupacionales periódicos, practicas de auto cuidado.</t>
  </si>
  <si>
    <t>Manejo de  herramientas para ejecucion de sus labores..</t>
  </si>
  <si>
    <t>Se recomienda: Actualización de programa de elementos de protección personal
- Capacitación a los trabajadores en uso de herramientas de trabajo.</t>
  </si>
  <si>
    <t>Químico</t>
  </si>
  <si>
    <t xml:space="preserve"> Manipulación inadecuada de productos químicos utilizados en las tareas de limpieza
Almacenamiento inadecuado de los productos químicos</t>
  </si>
  <si>
    <t xml:space="preserve">Uso de elementos de protección </t>
  </si>
  <si>
    <t xml:space="preserve">
Se recomienda: Que la empresa de aseo capacite a sus trabajadoras en temas de riesgo Químico y matriz de compatibilidad de productos químicos.  
Mantenimiento y reposición de elementos acorde al programa de EPP,  Capacitación en prácticas de auto cuidado,                                                 Rotulación de productos químicos.
Disponibilidad de hojas de seguridad de los productos utilizados en el lugar de manipulación y almacenamiento</t>
  </si>
  <si>
    <t>OPERATIVO</t>
  </si>
  <si>
    <t>PISO 1 CIOM ENGATIVÁ</t>
  </si>
  <si>
    <t xml:space="preserve"> EJERCER LA VIGILANCIA Y PROTECCIÓN DE BIENES MUEBLES E INMUEBLES      -  PROTECCIÓN DE LAS PERSONAS QUE PUEDAN ENCONTRARSE DENTRO DE LAS INSTALACIONES            -EFECTUAR CONTROLES DE IDENTIDAD EN EL ACCESO O EN EL INTERIOR DE INMUEBLES                          -EVITAR LA COMISIÓN DE ACTOS DELICTIVOS O INFRACCIONES EN RELACIÓN CON EL OBJETO DE SU PROTECCIÓN</t>
  </si>
  <si>
    <t xml:space="preserve">CONTROL DE ENTRADAS Y SALIDAS DE PERSONAL 
 -  COMPROBACION DEL ESTADO Y FUNCIONAMIENTO DE LAS INSTALACIONES DE SEGURIDAD PARA LA PREVENCION DE LOS DELITOS Y FALTAS </t>
  </si>
  <si>
    <t xml:space="preserve">Posturas Mantenida al permanecer mucho tiempo de pie </t>
  </si>
  <si>
    <t>Uso de dotación, chaqueta de acuerdo a la sensación térmica</t>
  </si>
  <si>
    <t xml:space="preserve"> - Sensibilizar al personal en el autocuidado personal y normas de seguridad de los equipos</t>
  </si>
  <si>
    <t xml:space="preserve"> -  Uso de la chaqueta entregada como dotación
 - Evita corrientes de aire</t>
  </si>
  <si>
    <t>Manejo de público conflictivo o muchas personas al mismo tiempo y recepción de dinero</t>
  </si>
  <si>
    <t>cámaras de seguridad-Carteleras con derechos y deberes de los usuarios</t>
  </si>
  <si>
    <t>Radio trasmisores de comunicación</t>
  </si>
  <si>
    <t xml:space="preserve"> - Definir protocolo para riesgo público (prevenir una agresión y como actuar en caso que se presente) 
- Realizar sensibilización a colaboradores en manejo de situaciones y de clientes difíciles 
 - Realizar campaña de derechos y deberes para pacientes y usuarios recordando la importancia del respeto al personal administrativo y operativo
- Monitoreo continuo a las áreas de atención al publico por parte del personal de seguridad</t>
  </si>
  <si>
    <t>Manejo de público conflictivo o muchas personal al mismo tiempo</t>
  </si>
  <si>
    <t xml:space="preserve"> - Realizar la aplicación de la batería de riesgo psicosocial para la identificación de priorización y plan de intervención específico
 - Realizar sensibilización en manejo de estrés</t>
  </si>
  <si>
    <t>TODOS LO PROCESOS</t>
  </si>
  <si>
    <t>TODOS LOS LUGARES DE LA SEDE CIOM ENGATIVÁ</t>
  </si>
  <si>
    <t>Todas las actividades desarrolladas en la sede</t>
  </si>
  <si>
    <t>Todas las tareas desarrolladas en la sede</t>
  </si>
  <si>
    <t>por cercanias a instituciones pedagogicas se presentan disturbios-usuarios violentos , agresivos,expocision a robos, atracos, atentados dentro y fuera del edificio</t>
  </si>
  <si>
    <t>vigilancia privada-camaras de seguridad</t>
  </si>
  <si>
    <t>Desarrollar e implementar la politica de prevención del riesgo publico                                                   -Se estimule a los trabajadores en la participación y cooperación las prácticas seguras y demás medidas de control                                               -Capacitar al personal en la importancia de reportar acciones de riesgo publico y la actuacion ante terrorismo, atentados,extorciones                         -Capacitar al personal en  actuación en caso de riesgo publico, robo o asalto</t>
  </si>
  <si>
    <t xml:space="preserve">Tecnologico </t>
  </si>
  <si>
    <t>Presencia de carga combustible (papel y cartón).
Instalaciones electricas</t>
  </si>
  <si>
    <t xml:space="preserve"> - Extintores distribuidos de acuerdo a clase y caracteristicas por las instalaciones
 - Plan de Gestion del Riesgo</t>
  </si>
  <si>
    <t xml:space="preserve"> -  Actualizacion periodica del Plan  de Emergencias
 - Consultar analisis de vulnerabilidad de la sedes 
 - Mantenimiento periodico de las instalaciones eléctricas
 - Recolección y orden de cableado
 - Prohibición de uso de multitomas sin sistema de seguridad.
 - Desarrollo de simulacros</t>
  </si>
  <si>
    <t>Fenomenos Naturales</t>
  </si>
  <si>
    <t>Situacion geografica de la ciudad donde se desarrollan las actividades</t>
  </si>
  <si>
    <t xml:space="preserve"> - Plan  de prevención, preparación y respuesta ante emergencias
- Disponibilidad de elementos de atención a emergencias
- Señalización rutas de evacuación</t>
  </si>
  <si>
    <t xml:space="preserve"> - Consultar analisis de vulnerabilidad 
 -  Actualizar periodicamente el Plan de emergencias
 - Desarrollo de simulacros  
 -  Divulgacion de procedimientos operativos normalizados
- Diseñar y publñicar planos de evacuación
- Incluir en plan de capacitación los entrenamientos a brigadas</t>
  </si>
  <si>
    <t>EPP bioseguridad para brigadistas</t>
  </si>
  <si>
    <t xml:space="preserve">Todas las actividades que se desarrollen de manera presencial en el Centro de Trabajo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</si>
  <si>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Todas las tareas desarrolladas por los funcionarios y funcionarias de la sede, que generan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</si>
  <si>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Exposición a agentes biológicos como
VIRUS COVID-19 (contacto directo
entre personas, contacto con objetos
contaminados).</t>
  </si>
  <si>
    <t>Enfermedad COVID-19. Infección Respiratoria Aguda (IRA) de leve a grave, que puede ocasionar enfermedad pulmonar crónica, neumonía o muerte.</t>
  </si>
  <si>
    <t>1. Identificación del peligro y riesgo COVID 19
2. Matriz de Requisitos Legales COVID 19
3. Dispositivos para Lavado de manos
4. Establecimiento de áreas y espacios para Distanciamiento social
5. Plan de saneamiento e higiene de limpieza de superficies y ambientes.
6. Señalización y demarcación prevención COVID 19
7. Programa manejo de residuos contaminados (EPP, residuos secreciones nasales)
8. Protocolo interacción con terceros (usuarios, proveedores, clientes, aliados, etc.)
9. Atención Virtual al ciudadano
10. Protocolos de Bioseguridad en el centro de trabajo COVID 19
11. Protocolo de Posible Contagio COVID 19
12. Plan de Formación prevención COVID 19
13. Horario Flexible y turnos de trabajo.
14. Protocolo Desplazamiento desde y hacia el lugar de trabajo
15. Protocolo Recomendaciones en la vivienda
16. Plan de comunicaciones COVID 19</t>
  </si>
  <si>
    <t xml:space="preserve">1. Uso de Elementos de Protección Personal definidos en la Matriz de EPP para COVID 19 
2. Vigilancia epidemiologico pasivo (condiciones de salud) de COVID 19
3. Medición de temperatura a funcionarios y ciudadanos
4. Lavado de manos
</t>
  </si>
  <si>
    <t>Dispositivos de barrera para atención (pantallas protectoras o caretyas faciales)</t>
  </si>
  <si>
    <t>1. Mantener actualizada matriz Identificación del peligro y riesgo de acuerdo a investigaciones OMS, CDC, INS y Minsalud
2. Mantener actualizada Matriz de Requisitos Legales COVID 19 de acuerdo a lo normatividad emitida por el Gobierno Nacional y MinSalud
3. Mantener actualizados Protocolos de Bioseguridad COVID 19
4. Protocolo Positble Contagio COVID 19
5. Mantener Plan de Formación COVID 19, y actualizar con recomendaciones OMS
6. Mantener actualizado Seguimiento diario a condiciciones de Salud y establecer medidas de control
7. Definir capacidad maxima de personas por área de trabajo.
8. Mantener señalización y demarcación prevención COVID 19 en centro de trabajo
9. Seguimiento activo a las medidas emitidas por los entes de control Minsalud, INS, OMS o CDC
10. Mantener y actualizar Plan de comunicaciones COVID 19
11. Mantener Atención Virtual al ciudadano</t>
  </si>
  <si>
    <t>1. Continuar entrega de EPP para prevención de COVID 19 y actualizar matriz de acuerdo a recomendaciones de OMS</t>
  </si>
  <si>
    <t>Depresión, ansiedad, fatiga y TEPT a raíz de la pandemia de COVID-19</t>
  </si>
  <si>
    <t>Trastorno por estrés postraumático</t>
  </si>
  <si>
    <t>1. Identificación del peligro y riesgo Psicosociales por COVID 19
2. Matriz de Requisitos Legales COVID 19
3. Protocolo atención de salud mental por COVID 19
4. Programa de Gestión del Cambio
5. Programa de Salud Mental 
6. Diagnóstico de factores de riesgo psicosocial, a partir de los instrumentos aprobados por el Ministerio de Trabajo
7. Protocolo Recomendaciones en familia de Salud Mental
8. Plan de comunicaciones SALUD MENTAL COVID 19
9 Procedimiento para la atención en crisis</t>
  </si>
  <si>
    <t xml:space="preserve">1. Seguimiento a condiciciones de Salud mental 
2. Vigilancia epidemiologico pasivo de salud mental COVID 19
</t>
  </si>
  <si>
    <t>1. Disponer de las barreras y elementos necesarios para prevención de contagio y propagación de COVID 19, para disminuir el impacto psicosocial por estar expuestos a COVID 19</t>
  </si>
  <si>
    <t>1. Mantener y actualizar Programa atención de salud mental por COVID 19
2. Continuar Seguimiento a condiciciones de Salud mental 
3. Mantener y actualizar Vigilancia epidemiologico pasivo de salud mental COVID 19
4. Mantener y actualizar Protocolos de Bioseguridad requeridos en el entorno laboral, transporte y en vivienda para disminuir el impacto psicosocial por estar expuestos a COVID 19
5.  Mantener y actualizar protocolo de atención en crisis
6. Generar actividades de capacitación encaminadas al cuidado de la salud mental durante la pandemia, conciliación entre entorno laboral y extralaboral durante trabajo en casa</t>
  </si>
  <si>
    <t xml:space="preserve">1. Continuar entrega de EPP para prevención de COVID 19 y actualizar matriz de acuerdo a recomendaciones de OMS. </t>
  </si>
  <si>
    <t xml:space="preserve">Todas las actividades en misión de atiención a las ciudadanas que se desarrollen de manera presencial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</si>
  <si>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1. Mantener actualizada matriz Identificación del peligro y riesgo de acuerdo a investigaciones OMS, CDC, INS y Minsalud
2. Mantener actualizada Matriz de Requisitos Legales COVID 19 de acuerdo a lo normatividad emitida por el Gobierno Nacional y MinSalud
3. Mantener actualizados Protocolos de Bioseguridad COVID 19
4. Protocolo Positble Contagio COVID 19
5. Mantener Plan de Formación COVID 19, y actualizar con recomendaciones OMS
6. Mantener actualizado Seguimiento diario a condiciciones de Salud y establecer medidas de control
7. Seguimiento activo a las medidas emitidas por los entes de control Minsalud, INS, OMS o CDC
8. Mantener y actualizar Plan de comunicaciones COVID 19</t>
  </si>
  <si>
    <t>1. Continuar entrega de EPP (caretas, trajes antifluido, tapabocas, guantes y uso de gel antibacterial) para prevención de COVID 19 y actualizar matriz de acuerdo a recomendaciones de OMS</t>
  </si>
  <si>
    <t xml:space="preserve">Todas las actividades que se desarrollen de manera presencial en el Centro de Trabajo y tengan contactos estrechos comunitario:  cualquier persona, con exposición no protegida, que haya compartido en un espacio con una persona asintomatica o diagnóstico confirmado agentes biológicos como VIRUS SARS o MERS  (esto puede incluir las personas que trabajan, visitantes a lugar de trabajo) </t>
  </si>
  <si>
    <t>Posible exposición a Brotes, Epidemias o Pandemias por agentes biológicos como VIRUS SARS o MERS (contacto directo entre personas, contacto con animales u objetos contaminados).</t>
  </si>
  <si>
    <t>Infección Respiratoria Aguda (IRA) de leve a grave, que puede ocasionar enfermedad pulmonar crónica, neumonía o muerte.</t>
  </si>
  <si>
    <t>1. Matriz de Peligros y riesgos 
2. Matriz de Requisitos Legales 
3. Programa de Gestión del Cambio</t>
  </si>
  <si>
    <t xml:space="preserve">1. Uso de  Elementos de Protección Personal definidos en la Matriz de EPP </t>
  </si>
  <si>
    <t>1. Definir los dispositivos de  barrera para atención que evite la propagación y contagio por Brotes, Epidemias o Pandemias por agentes biológicos como VIRUS SARS o MERS</t>
  </si>
  <si>
    <t>1. Implementar el Procedimiento de Gestión de Cambio para enfrentar el Brote, Epidemia o Pandemia por agentes biológicos como VIRUS SARS o MERS y garantizar la continuidad de la entidad y proteger a los funcionarios, usuarios, proveedores y visitantes.
2. Actualizar la matriz Identificación del peligro y riesgo de acuerdo a investigaciones OMS, INS, CDC, Minsalud
3. Actualizar Matriz de Requisitos Legales de acuerdo a la normatividad emitida por el Gobierno Nacional y MinSalud
4. Definir los Protocolos de Bioseguridad para prevenir propagación y contagio en los funcionarios, usuarios, familias y centro de trabajo 
5. Definir el Protocolo de atención de la emergencia que se genere por Brotes, Epidemias o Pandemias por agentes biológicos como VIRUS SARS o MERS
6. Establecer Plan de Formación sobre Brotes, Epidemias o Pandemias por el agente biológico como VIRUS SARS o MERS, basado en las recomendaciones emitidas por OMS, INS, CDC, Minsalud
7. Seguimiento diario a condiciciones de Salud y establecer medidas de control
8. Vigilancia Epidemiologica pasiva o activa para el VIRUS SARS o MERS
9. Establecer Plan de señalización y demarcación prevención en centro de trabajo
10. Seguimiento activo a las medidas emitidas por los entes de control Minsalud, INS, OMS o CDC</t>
  </si>
  <si>
    <t>1. Establecer la matriz de EPP para prevención de contagio y actualizar matriz de acuerdo a recomendaciones de OMS, Minsalud, CDC o INS</t>
  </si>
  <si>
    <t>Depresión, ansiedad, fatiga y TEPT a raíz de Brotes, Epidemias o Pandemias</t>
  </si>
  <si>
    <t>1. Mantener y actualizar el Protocolo de atención en crisis
2. Establecer el Programa atención de salud mental por el impacto psicosocial por estar expuestos a  Brote, Epidemia o Pandemia por agentes biológicos como VIRUS SARS o MERS
3. Seguimiento a condiciciones de Salud Mental para establecer protocolos y medidas de prevención y promoción.
4. Establecer el modelo de Vigilancia epidemiologico de salud mental 
5. Generar actividades de capacitación encaminadas al cuidado de la salud mental duranteel  Brote, Epidemia o Pandemia por agentes biológicos como VIRUS SARS o MERS. Conciliación entre entorno laboral y extralaboral.
6. Establecer Plan de comunicaciones para SALUD MENTAL 
7. Definir los Protocolos de Bioseguridad requeridos en el entorno laboral, transporte y en vivienda para disminuir el impacto psicosocial por estar expuestos a  Brote, Epidemia o Pandemia por agentes biológicos como VIRUS SARS o MERS</t>
  </si>
  <si>
    <t>CONTROL DE CAMBIOS</t>
  </si>
  <si>
    <t>VERSIÓN</t>
  </si>
  <si>
    <t>FECHA</t>
  </si>
  <si>
    <t>DESCRIPCIÓN DE LA MODIFICACIÓN</t>
  </si>
  <si>
    <t>PROFESIONAL</t>
  </si>
  <si>
    <t>Junio de 2021</t>
  </si>
  <si>
    <t>Creación de la matriz</t>
  </si>
  <si>
    <t>Diana Paola Garavito 
Méndez
Licencia 10188 de 2019
Responsable SST</t>
  </si>
  <si>
    <t>Diciembre de 2022</t>
  </si>
  <si>
    <t>Actualización de la matriz</t>
  </si>
  <si>
    <t>Orfy Katherine Espitia Durango
Licencia 000287 de 2017</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</si>
</sst>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scheme val="minor"/>
    </font>
    <font>
      <sz val="10"/>
      <name val="Arial"/>
      <family val="2"/>
    </font>
    <font>
      <sz val="9"/>
      <color indexed="81"/>
      <name val="Tahoma"/>
      <family val="2"/>
    </font>
    <font>
      <b/>
      <sz val="8"/>
      <color theme="1"/>
      <name val="Arial"/>
      <family val="2"/>
    </font>
    <font>
      <sz val="8"/>
      <color theme="1"/>
      <name val="Arial"/>
      <family val="2"/>
    </font>
    <font>
      <sz val="8"/>
      <name val="Arial"/>
      <family val="2"/>
    </font>
    <font>
      <b/>
      <sz val="12"/>
      <color theme="1"/>
      <name val="Arial"/>
      <family val="2"/>
    </font>
    <font>
      <b/>
      <sz val="14"/>
      <color theme="1"/>
      <name val="Arial"/>
      <family val="2"/>
    </font>
    <font>
      <b/>
      <sz val="22"/>
      <color theme="1"/>
      <name val="Arial"/>
      <family val="2"/>
    </font>
    <font>
      <b/>
      <sz val="12"/>
      <name val="Arial"/>
      <family val="2"/>
    </font>
    <font>
      <b/>
      <sz val="11"/>
      <name val="Arial"/>
      <family val="2"/>
    </font>
    <font>
      <b/>
      <sz val="8"/>
      <color theme="1"/>
      <name val="Calibri"/>
      <family val="2"/>
      <scheme val="minor"/>
    </font>
    <font>
      <b/>
      <sz val="11"/>
      <color theme="1"/>
      <name val="Calibri"/>
      <family val="2"/>
      <scheme val="minor"/>
    </font>
    <font>
      <sz val="11"/>
      <color theme="1"/>
      <name val="Calibri"/>
      <family val="2"/>
      <scheme val="minor"/>
    </font>
    <font>
      <sz val="10"/>
      <color rgb="FF000000"/>
      <name val="Arial"/>
      <family val="2"/>
    </font>
    <font>
      <b/>
      <sz val="48"/>
      <color rgb="FFFF0000"/>
      <name val="Arial"/>
      <family val="2"/>
    </font>
    <font>
      <b/>
      <sz val="12"/>
      <color rgb="FFFF0000"/>
      <name val="Arial"/>
      <family val="2"/>
    </font>
    <font>
      <b/>
      <sz val="11"/>
      <color rgb="FFFF0000"/>
      <name val="Arial"/>
      <family val="2"/>
    </font>
    <font>
      <b/>
      <sz val="10"/>
      <name val="Tahoma"/>
      <family val="2"/>
    </font>
    <font>
      <b/>
      <sz val="8"/>
      <name val="Tahoma"/>
      <family val="2"/>
    </font>
    <font>
      <sz val="11"/>
      <name val="Tahoma"/>
      <family val="2"/>
    </font>
    <font>
      <sz val="10"/>
      <name val="Tahoma"/>
      <family val="2"/>
    </font>
    <font>
      <sz val="9"/>
      <name val="Tahoma"/>
      <family val="2"/>
    </font>
    <font>
      <b/>
      <sz val="8"/>
      <color theme="1"/>
      <name val="Times New Roman"/>
      <family val="1"/>
    </font>
    <font>
      <b/>
      <sz val="12"/>
      <name val="Times New Roman"/>
      <family val="1"/>
    </font>
    <font>
      <b/>
      <sz val="11"/>
      <name val="Times New Roman"/>
      <family val="1"/>
    </font>
    <font>
      <b/>
      <sz val="10"/>
      <color theme="1"/>
      <name val="Times New Roman"/>
      <family val="1"/>
    </font>
    <font>
      <sz val="10"/>
      <name val="Times New Roman"/>
      <family val="1"/>
    </font>
    <font>
      <b/>
      <sz val="10"/>
      <name val="Times New Roman"/>
      <family val="1"/>
    </font>
    <font>
      <b/>
      <sz val="10"/>
      <color theme="0"/>
      <name val="Times New Roman"/>
      <family val="1"/>
    </font>
    <font>
      <b/>
      <sz val="16"/>
      <name val="Calibri"/>
      <family val="2"/>
      <scheme val="minor"/>
    </font>
    <font>
      <sz val="10"/>
      <name val="Calibri"/>
      <family val="2"/>
      <scheme val="minor"/>
    </font>
    <font>
      <sz val="10"/>
      <color theme="1"/>
      <name val="Calibri"/>
      <family val="2"/>
      <scheme val="minor"/>
    </font>
    <font>
      <sz val="10"/>
      <color theme="1"/>
      <name val="Calibri"/>
      <family val="2"/>
    </font>
    <font>
      <sz val="10"/>
      <color indexed="8"/>
      <name val="Calibri"/>
      <family val="2"/>
      <scheme val="minor"/>
    </font>
    <font>
      <sz val="10"/>
      <name val="Calibri"/>
      <family val="2"/>
    </font>
    <font>
      <sz val="9"/>
      <color theme="1"/>
      <name val="Calibri"/>
      <family val="2"/>
      <scheme val="minor"/>
    </font>
    <font>
      <b/>
      <sz val="12"/>
      <name val="Calibri"/>
      <family val="2"/>
      <scheme val="minor"/>
    </font>
    <font>
      <sz val="11"/>
      <name val="Arial"/>
      <family val="2"/>
    </font>
  </fonts>
  <fills count="3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2" tint="-0.499984740745262"/>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6" tint="-0.249977111117893"/>
        <bgColor indexed="64"/>
      </patternFill>
    </fill>
    <fill>
      <patternFill patternType="solid">
        <fgColor theme="1" tint="0.499984740745262"/>
        <bgColor indexed="64"/>
      </patternFill>
    </fill>
    <fill>
      <patternFill patternType="solid">
        <fgColor theme="6"/>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3"/>
        <bgColor indexed="64"/>
      </patternFill>
    </fill>
    <fill>
      <patternFill patternType="solid">
        <fgColor rgb="FF00B050"/>
        <bgColor indexed="64"/>
      </patternFill>
    </fill>
    <fill>
      <patternFill patternType="solid">
        <fgColor theme="2" tint="-9.9978637043366805E-2"/>
        <bgColor indexed="64"/>
      </patternFill>
    </fill>
    <fill>
      <patternFill patternType="solid">
        <fgColor indexed="9"/>
        <bgColor indexed="64"/>
      </patternFill>
    </fill>
    <fill>
      <patternFill patternType="solid">
        <fgColor theme="7" tint="-0.249977111117893"/>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rgb="FFFFFFFF"/>
        <bgColor rgb="FFFFFFCC"/>
      </patternFill>
    </fill>
    <fill>
      <patternFill patternType="solid">
        <fgColor indexed="9"/>
        <bgColor indexed="26"/>
      </patternFill>
    </fill>
    <fill>
      <patternFill patternType="solid">
        <fgColor theme="4" tint="0.79998168889431442"/>
        <bgColor indexed="64"/>
      </patternFill>
    </fill>
    <fill>
      <patternFill patternType="solid">
        <fgColor rgb="FFFFFFFF"/>
        <bgColor rgb="FFDEEBF7"/>
      </patternFill>
    </fill>
    <fill>
      <patternFill patternType="solid">
        <fgColor theme="0" tint="-0.14999847407452621"/>
        <bgColor indexed="64"/>
      </patternFill>
    </fill>
  </fills>
  <borders count="111">
    <border>
      <left/>
      <right/>
      <top/>
      <bottom/>
      <diagonal/>
    </border>
    <border>
      <left/>
      <right style="double">
        <color theme="3"/>
      </right>
      <top/>
      <bottom/>
      <diagonal/>
    </border>
    <border>
      <left style="double">
        <color theme="3"/>
      </left>
      <right style="double">
        <color theme="3"/>
      </right>
      <top style="double">
        <color theme="3"/>
      </top>
      <bottom style="double">
        <color theme="3"/>
      </bottom>
      <diagonal/>
    </border>
    <border>
      <left style="double">
        <color theme="3"/>
      </left>
      <right/>
      <top style="double">
        <color theme="3"/>
      </top>
      <bottom/>
      <diagonal/>
    </border>
    <border>
      <left/>
      <right/>
      <top style="double">
        <color theme="3"/>
      </top>
      <bottom/>
      <diagonal/>
    </border>
    <border>
      <left/>
      <right style="double">
        <color theme="3"/>
      </right>
      <top style="double">
        <color theme="3"/>
      </top>
      <bottom/>
      <diagonal/>
    </border>
    <border>
      <left style="double">
        <color theme="3"/>
      </left>
      <right/>
      <top/>
      <bottom style="double">
        <color theme="3"/>
      </bottom>
      <diagonal/>
    </border>
    <border>
      <left/>
      <right/>
      <top/>
      <bottom style="double">
        <color theme="3"/>
      </bottom>
      <diagonal/>
    </border>
    <border>
      <left/>
      <right style="double">
        <color theme="3"/>
      </right>
      <top/>
      <bottom style="double">
        <color theme="3"/>
      </bottom>
      <diagonal/>
    </border>
    <border>
      <left/>
      <right style="double">
        <color theme="3"/>
      </right>
      <top style="double">
        <color theme="3"/>
      </top>
      <bottom style="double">
        <color theme="3"/>
      </bottom>
      <diagonal/>
    </border>
    <border>
      <left style="double">
        <color theme="3"/>
      </left>
      <right/>
      <top style="double">
        <color theme="3"/>
      </top>
      <bottom style="double">
        <color theme="3"/>
      </bottom>
      <diagonal/>
    </border>
    <border>
      <left/>
      <right/>
      <top style="double">
        <color theme="3"/>
      </top>
      <bottom style="double">
        <color theme="3"/>
      </bottom>
      <diagonal/>
    </border>
    <border>
      <left style="double">
        <color theme="3"/>
      </left>
      <right/>
      <top/>
      <bottom/>
      <diagonal/>
    </border>
    <border>
      <left style="double">
        <color theme="3"/>
      </left>
      <right style="double">
        <color theme="3"/>
      </right>
      <top style="double">
        <color theme="3"/>
      </top>
      <bottom/>
      <diagonal/>
    </border>
    <border>
      <left style="double">
        <color theme="3"/>
      </left>
      <right style="double">
        <color theme="3"/>
      </right>
      <top/>
      <bottom/>
      <diagonal/>
    </border>
    <border>
      <left style="double">
        <color theme="3"/>
      </left>
      <right style="double">
        <color theme="3"/>
      </right>
      <top/>
      <bottom style="double">
        <color theme="3"/>
      </bottom>
      <diagonal/>
    </border>
    <border>
      <left style="double">
        <color theme="3" tint="-0.249977111117893"/>
      </left>
      <right style="double">
        <color theme="3" tint="-0.249977111117893"/>
      </right>
      <top style="double">
        <color theme="3" tint="-0.249977111117893"/>
      </top>
      <bottom style="double">
        <color theme="3" tint="-0.249977111117893"/>
      </bottom>
      <diagonal/>
    </border>
    <border>
      <left style="double">
        <color theme="3" tint="-0.249977111117893"/>
      </left>
      <right style="double">
        <color theme="3" tint="-0.249977111117893"/>
      </right>
      <top style="double">
        <color theme="3" tint="-0.249977111117893"/>
      </top>
      <bottom/>
      <diagonal/>
    </border>
    <border>
      <left style="double">
        <color theme="3" tint="-0.249977111117893"/>
      </left>
      <right style="double">
        <color theme="3" tint="-0.249977111117893"/>
      </right>
      <top style="double">
        <color theme="3"/>
      </top>
      <bottom/>
      <diagonal/>
    </border>
    <border>
      <left style="double">
        <color theme="3" tint="-0.249977111117893"/>
      </left>
      <right/>
      <top style="double">
        <color theme="3"/>
      </top>
      <bottom style="double">
        <color theme="3" tint="-0.249977111117893"/>
      </bottom>
      <diagonal/>
    </border>
    <border>
      <left/>
      <right/>
      <top style="double">
        <color theme="3"/>
      </top>
      <bottom style="double">
        <color theme="3" tint="-0.249977111117893"/>
      </bottom>
      <diagonal/>
    </border>
    <border>
      <left/>
      <right style="double">
        <color theme="3" tint="-0.249977111117893"/>
      </right>
      <top style="double">
        <color theme="3"/>
      </top>
      <bottom style="double">
        <color theme="3" tint="-0.249977111117893"/>
      </bottom>
      <diagonal/>
    </border>
    <border>
      <left/>
      <right/>
      <top style="double">
        <color theme="3" tint="-0.249977111117893"/>
      </top>
      <bottom style="double">
        <color theme="3" tint="-0.249977111117893"/>
      </bottom>
      <diagonal/>
    </border>
    <border>
      <left/>
      <right style="double">
        <color theme="3" tint="-0.249977111117893"/>
      </right>
      <top style="double">
        <color theme="3" tint="-0.249977111117893"/>
      </top>
      <bottom style="double">
        <color theme="3" tint="-0.249977111117893"/>
      </bottom>
      <diagonal/>
    </border>
    <border>
      <left style="double">
        <color theme="3" tint="-0.249977111117893"/>
      </left>
      <right/>
      <top style="double">
        <color theme="3" tint="-0.249977111117893"/>
      </top>
      <bottom style="double">
        <color theme="3" tint="-0.249977111117893"/>
      </bottom>
      <diagonal/>
    </border>
    <border>
      <left style="double">
        <color theme="3" tint="-0.249977111117893"/>
      </left>
      <right style="double">
        <color theme="3" tint="-0.249977111117893"/>
      </right>
      <top/>
      <bottom style="double">
        <color theme="3" tint="-0.249977111117893"/>
      </bottom>
      <diagonal/>
    </border>
    <border>
      <left style="double">
        <color theme="3" tint="-0.249977111117893"/>
      </left>
      <right style="double">
        <color theme="3" tint="-0.249977111117893"/>
      </right>
      <top/>
      <bottom/>
      <diagonal/>
    </border>
    <border>
      <left/>
      <right/>
      <top style="double">
        <color theme="3" tint="-0.249977111117893"/>
      </top>
      <bottom/>
      <diagonal/>
    </border>
    <border>
      <left/>
      <right style="double">
        <color theme="3" tint="-0.249977111117893"/>
      </right>
      <top style="double">
        <color theme="3" tint="-0.249977111117893"/>
      </top>
      <bottom/>
      <diagonal/>
    </border>
    <border>
      <left style="double">
        <color theme="3" tint="-0.249977111117893"/>
      </left>
      <right/>
      <top style="double">
        <color theme="3" tint="-0.249977111117893"/>
      </top>
      <bottom/>
      <diagonal/>
    </border>
    <border>
      <left/>
      <right style="double">
        <color theme="3" tint="-0.249977111117893"/>
      </right>
      <top/>
      <bottom/>
      <diagonal/>
    </border>
    <border>
      <left style="double">
        <color theme="3" tint="-0.249977111117893"/>
      </left>
      <right/>
      <top/>
      <bottom style="double">
        <color theme="3" tint="-0.249977111117893"/>
      </bottom>
      <diagonal/>
    </border>
    <border>
      <left/>
      <right style="double">
        <color theme="3" tint="-0.249977111117893"/>
      </right>
      <top/>
      <bottom style="double">
        <color theme="3" tint="-0.249977111117893"/>
      </bottom>
      <diagonal/>
    </border>
    <border>
      <left style="double">
        <color theme="3" tint="-0.249977111117893"/>
      </left>
      <right/>
      <top/>
      <bottom/>
      <diagonal/>
    </border>
    <border>
      <left style="double">
        <color theme="3"/>
      </left>
      <right style="double">
        <color theme="3" tint="-0.249977111117893"/>
      </right>
      <top/>
      <bottom/>
      <diagonal/>
    </border>
    <border>
      <left style="double">
        <color theme="3" tint="-0.249977111117893"/>
      </left>
      <right style="double">
        <color theme="3" tint="-0.249977111117893"/>
      </right>
      <top/>
      <bottom style="double">
        <color theme="3"/>
      </bottom>
      <diagonal/>
    </border>
    <border>
      <left style="double">
        <color theme="3" tint="-0.249977111117893"/>
      </left>
      <right style="double">
        <color theme="3" tint="-0.249977111117893"/>
      </right>
      <top style="double">
        <color theme="3" tint="-0.249977111117893"/>
      </top>
      <bottom style="double">
        <color theme="3"/>
      </bottom>
      <diagonal/>
    </border>
    <border>
      <left/>
      <right style="double">
        <color theme="3" tint="-0.249977111117893"/>
      </right>
      <top style="double">
        <color theme="3"/>
      </top>
      <bottom/>
      <diagonal/>
    </border>
    <border>
      <left style="double">
        <color theme="3" tint="-0.249977111117893"/>
      </left>
      <right style="double">
        <color theme="3" tint="-0.249977111117893"/>
      </right>
      <top style="double">
        <color theme="3"/>
      </top>
      <bottom style="double">
        <color theme="3"/>
      </bottom>
      <diagonal/>
    </border>
    <border>
      <left style="double">
        <color theme="3" tint="-0.249977111117893"/>
      </left>
      <right/>
      <top style="double">
        <color theme="3"/>
      </top>
      <bottom style="double">
        <color theme="3"/>
      </bottom>
      <diagonal/>
    </border>
    <border>
      <left/>
      <right style="double">
        <color theme="3" tint="-0.249977111117893"/>
      </right>
      <top style="double">
        <color theme="3"/>
      </top>
      <bottom style="double">
        <color theme="3"/>
      </bottom>
      <diagonal/>
    </border>
    <border>
      <left style="double">
        <color theme="3" tint="-0.249977111117893"/>
      </left>
      <right style="double">
        <color theme="3"/>
      </right>
      <top style="double">
        <color theme="3" tint="-0.249977111117893"/>
      </top>
      <bottom style="double">
        <color theme="3" tint="-0.249977111117893"/>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style="double">
        <color theme="3" tint="-0.249977111117893"/>
      </left>
      <right style="double">
        <color theme="3"/>
      </right>
      <top style="double">
        <color theme="3"/>
      </top>
      <bottom style="double">
        <color theme="3"/>
      </bottom>
      <diagonal/>
    </border>
    <border>
      <left style="double">
        <color theme="3" tint="-0.249977111117893"/>
      </left>
      <right style="double">
        <color theme="3"/>
      </right>
      <top style="double">
        <color theme="3"/>
      </top>
      <bottom style="double">
        <color theme="3" tint="-0.249977111117893"/>
      </bottom>
      <diagonal/>
    </border>
    <border>
      <left style="double">
        <color theme="3"/>
      </left>
      <right style="double">
        <color theme="3"/>
      </right>
      <top style="double">
        <color theme="3" tint="-0.249977111117893"/>
      </top>
      <bottom style="double">
        <color theme="3"/>
      </bottom>
      <diagonal/>
    </border>
    <border>
      <left style="double">
        <color theme="3"/>
      </left>
      <right style="double">
        <color theme="3" tint="-0.249977111117893"/>
      </right>
      <top style="double">
        <color theme="3"/>
      </top>
      <bottom style="double">
        <color theme="3"/>
      </bottom>
      <diagonal/>
    </border>
    <border>
      <left/>
      <right style="double">
        <color theme="3" tint="-0.249977111117893"/>
      </right>
      <top style="double">
        <color theme="3" tint="-0.2499465926084170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double">
        <color theme="3" tint="-0.249977111117893"/>
      </left>
      <right/>
      <top style="double">
        <color theme="3"/>
      </top>
      <bottom/>
      <diagonal/>
    </border>
    <border>
      <left style="double">
        <color theme="3" tint="-0.249977111117893"/>
      </left>
      <right/>
      <top style="double">
        <color theme="3" tint="-0.249977111117893"/>
      </top>
      <bottom style="double">
        <color theme="3"/>
      </bottom>
      <diagonal/>
    </border>
    <border>
      <left/>
      <right style="double">
        <color theme="3" tint="-0.249977111117893"/>
      </right>
      <top style="double">
        <color theme="3" tint="-0.249977111117893"/>
      </top>
      <bottom style="double">
        <color theme="3"/>
      </bottom>
      <diagonal/>
    </border>
    <border>
      <left style="double">
        <color theme="3"/>
      </left>
      <right style="double">
        <color theme="3" tint="-0.249977111117893"/>
      </right>
      <top style="double">
        <color theme="3"/>
      </top>
      <bottom/>
      <diagonal/>
    </border>
    <border>
      <left style="double">
        <color theme="3"/>
      </left>
      <right style="double">
        <color theme="3"/>
      </right>
      <top/>
      <bottom style="thin">
        <color indexed="64"/>
      </bottom>
      <diagonal/>
    </border>
    <border>
      <left style="double">
        <color theme="3"/>
      </left>
      <right style="double">
        <color theme="3"/>
      </right>
      <top/>
      <bottom style="double">
        <color theme="3" tint="-0.249977111117893"/>
      </bottom>
      <diagonal/>
    </border>
    <border>
      <left style="double">
        <color theme="3"/>
      </left>
      <right/>
      <top/>
      <bottom style="double">
        <color theme="3" tint="-0.249977111117893"/>
      </bottom>
      <diagonal/>
    </border>
    <border>
      <left/>
      <right style="double">
        <color theme="3"/>
      </right>
      <top/>
      <bottom style="double">
        <color theme="3" tint="-0.249977111117893"/>
      </bottom>
      <diagonal/>
    </border>
    <border>
      <left style="double">
        <color theme="3"/>
      </left>
      <right style="double">
        <color theme="3" tint="-0.249977111117893"/>
      </right>
      <top/>
      <bottom style="double">
        <color theme="3"/>
      </bottom>
      <diagonal/>
    </border>
    <border>
      <left style="double">
        <color theme="3"/>
      </left>
      <right style="double">
        <color theme="3"/>
      </right>
      <top style="double">
        <color theme="3" tint="-0.249977111117893"/>
      </top>
      <bottom/>
      <diagonal/>
    </border>
    <border>
      <left style="double">
        <color theme="3"/>
      </left>
      <right style="double">
        <color theme="3"/>
      </right>
      <top/>
      <bottom style="double">
        <color theme="3" tint="-0.24994659260841701"/>
      </bottom>
      <diagonal/>
    </border>
    <border>
      <left style="double">
        <color theme="3"/>
      </left>
      <right style="double">
        <color theme="3" tint="-0.249977111117893"/>
      </right>
      <top/>
      <bottom style="double">
        <color theme="3" tint="-0.249977111117893"/>
      </bottom>
      <diagonal/>
    </border>
    <border>
      <left style="double">
        <color theme="3" tint="-0.249977111117893"/>
      </left>
      <right/>
      <top style="thin">
        <color indexed="64"/>
      </top>
      <bottom style="double">
        <color theme="3" tint="-0.249977111117893"/>
      </bottom>
      <diagonal/>
    </border>
    <border>
      <left/>
      <right style="double">
        <color theme="3" tint="-0.249977111117893"/>
      </right>
      <top style="thin">
        <color indexed="64"/>
      </top>
      <bottom style="double">
        <color theme="3" tint="-0.249977111117893"/>
      </bottom>
      <diagonal/>
    </border>
    <border>
      <left style="double">
        <color theme="3" tint="-0.249977111117893"/>
      </left>
      <right/>
      <top style="double">
        <color theme="3" tint="-0.249977111117893"/>
      </top>
      <bottom style="thin">
        <color indexed="64"/>
      </bottom>
      <diagonal/>
    </border>
    <border>
      <left/>
      <right style="double">
        <color theme="3" tint="-0.249977111117893"/>
      </right>
      <top style="double">
        <color theme="3" tint="-0.249977111117893"/>
      </top>
      <bottom style="thin">
        <color indexed="64"/>
      </bottom>
      <diagonal/>
    </border>
    <border>
      <left style="thin">
        <color indexed="64"/>
      </left>
      <right style="double">
        <color theme="3" tint="-0.249977111117893"/>
      </right>
      <top style="double">
        <color theme="3" tint="-0.249977111117893"/>
      </top>
      <bottom/>
      <diagonal/>
    </border>
    <border>
      <left style="thin">
        <color indexed="64"/>
      </left>
      <right style="double">
        <color theme="3" tint="-0.249977111117893"/>
      </right>
      <top/>
      <bottom/>
      <diagonal/>
    </border>
    <border>
      <left style="thin">
        <color indexed="64"/>
      </left>
      <right style="double">
        <color theme="3" tint="-0.249977111117893"/>
      </right>
      <top/>
      <bottom style="double">
        <color theme="3"/>
      </bottom>
      <diagonal/>
    </border>
    <border>
      <left style="thin">
        <color indexed="64"/>
      </left>
      <right style="thin">
        <color indexed="64"/>
      </right>
      <top/>
      <bottom/>
      <diagonal/>
    </border>
    <border>
      <left style="thin">
        <color indexed="64"/>
      </left>
      <right style="double">
        <color theme="3" tint="-0.249977111117893"/>
      </right>
      <top style="thin">
        <color indexed="64"/>
      </top>
      <bottom/>
      <diagonal/>
    </border>
    <border>
      <left style="thin">
        <color indexed="64"/>
      </left>
      <right style="double">
        <color theme="3" tint="-0.249977111117893"/>
      </right>
      <top/>
      <bottom style="double">
        <color theme="3" tint="-0.24994659260841701"/>
      </bottom>
      <diagonal/>
    </border>
    <border>
      <left style="thin">
        <color indexed="64"/>
      </left>
      <right/>
      <top style="thin">
        <color indexed="64"/>
      </top>
      <bottom/>
      <diagonal/>
    </border>
    <border>
      <left style="thin">
        <color indexed="64"/>
      </left>
      <right style="double">
        <color theme="3" tint="-0.249977111117893"/>
      </right>
      <top style="double">
        <color theme="3" tint="-0.24994659260841701"/>
      </top>
      <bottom/>
      <diagonal/>
    </border>
    <border>
      <left/>
      <right style="double">
        <color theme="3" tint="-0.249977111117893"/>
      </right>
      <top/>
      <bottom style="double">
        <color theme="3" tint="-0.24994659260841701"/>
      </bottom>
      <diagonal/>
    </border>
    <border>
      <left style="thin">
        <color indexed="64"/>
      </left>
      <right style="double">
        <color theme="3" tint="-0.249977111117893"/>
      </right>
      <top/>
      <bottom style="thin">
        <color indexed="64"/>
      </bottom>
      <diagonal/>
    </border>
    <border>
      <left style="double">
        <color theme="3" tint="-0.249977111117893"/>
      </left>
      <right style="double">
        <color theme="3" tint="-0.249977111117893"/>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rgb="FF000000"/>
      </left>
      <right/>
      <top style="medium">
        <color rgb="FF000000"/>
      </top>
      <bottom/>
      <diagonal/>
    </border>
    <border>
      <left style="medium">
        <color indexed="64"/>
      </left>
      <right/>
      <top style="medium">
        <color rgb="FF000000"/>
      </top>
      <bottom style="thin">
        <color indexed="64"/>
      </bottom>
      <diagonal/>
    </border>
    <border>
      <left/>
      <right/>
      <top style="medium">
        <color rgb="FF000000"/>
      </top>
      <bottom style="thin">
        <color indexed="64"/>
      </bottom>
      <diagonal/>
    </border>
    <border>
      <left style="medium">
        <color indexed="64"/>
      </left>
      <right style="medium">
        <color rgb="FF000000"/>
      </right>
      <top style="medium">
        <color rgb="FF000000"/>
      </top>
      <bottom style="thin">
        <color indexed="64"/>
      </bottom>
      <diagonal/>
    </border>
    <border>
      <left style="medium">
        <color rgb="FF000000"/>
      </left>
      <right/>
      <top/>
      <bottom/>
      <diagonal/>
    </border>
    <border>
      <left style="medium">
        <color indexed="64"/>
      </left>
      <right style="medium">
        <color rgb="FF000000"/>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rgb="FF000000"/>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6">
    <xf numFmtId="0" fontId="0" fillId="0" borderId="0"/>
    <xf numFmtId="0" fontId="1" fillId="0" borderId="0"/>
    <xf numFmtId="0" fontId="14" fillId="0" borderId="0"/>
    <xf numFmtId="0" fontId="13" fillId="0" borderId="0"/>
    <xf numFmtId="0" fontId="1" fillId="26" borderId="0"/>
    <xf numFmtId="0" fontId="1" fillId="0" borderId="0"/>
  </cellStyleXfs>
  <cellXfs count="373">
    <xf numFmtId="0" fontId="0" fillId="0" borderId="0" xfId="0"/>
    <xf numFmtId="0" fontId="3" fillId="3" borderId="2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4" fillId="9" borderId="16" xfId="0" applyFont="1" applyFill="1" applyBorder="1" applyAlignment="1">
      <alignment horizontal="center" vertical="center"/>
    </xf>
    <xf numFmtId="0" fontId="4" fillId="7" borderId="25" xfId="0" applyFont="1" applyFill="1" applyBorder="1" applyAlignment="1">
      <alignment horizontal="center" vertical="center" wrapText="1"/>
    </xf>
    <xf numFmtId="0" fontId="4" fillId="7" borderId="30" xfId="0" applyFont="1" applyFill="1" applyBorder="1" applyAlignment="1">
      <alignment horizontal="center" vertical="center"/>
    </xf>
    <xf numFmtId="0" fontId="3" fillId="3" borderId="27" xfId="0" applyFont="1" applyFill="1" applyBorder="1" applyAlignment="1">
      <alignment horizontal="center" vertical="center" wrapText="1"/>
    </xf>
    <xf numFmtId="0" fontId="3" fillId="3" borderId="17" xfId="0" applyFont="1" applyFill="1" applyBorder="1" applyAlignment="1">
      <alignment horizontal="center" vertical="center" textRotation="90" wrapText="1"/>
    </xf>
    <xf numFmtId="0" fontId="3" fillId="3" borderId="29" xfId="0" applyFont="1" applyFill="1" applyBorder="1" applyAlignment="1">
      <alignment horizontal="center" vertical="center" textRotation="90" wrapText="1"/>
    </xf>
    <xf numFmtId="0" fontId="3" fillId="3" borderId="27" xfId="0" applyFont="1" applyFill="1" applyBorder="1" applyAlignment="1">
      <alignment horizontal="center" vertical="center" textRotation="90" wrapText="1"/>
    </xf>
    <xf numFmtId="0" fontId="3" fillId="3" borderId="28" xfId="0" applyFont="1" applyFill="1" applyBorder="1" applyAlignment="1">
      <alignment horizontal="center" vertical="center" textRotation="90" wrapText="1"/>
    </xf>
    <xf numFmtId="0" fontId="3" fillId="3" borderId="29" xfId="0" applyFont="1" applyFill="1" applyBorder="1" applyAlignment="1">
      <alignment horizontal="center" vertical="center" wrapText="1"/>
    </xf>
    <xf numFmtId="0" fontId="4" fillId="2" borderId="17" xfId="0" applyFont="1" applyFill="1" applyBorder="1" applyAlignment="1">
      <alignment horizontal="center" vertical="center"/>
    </xf>
    <xf numFmtId="0" fontId="4" fillId="7" borderId="29" xfId="0" applyFont="1" applyFill="1" applyBorder="1" applyAlignment="1">
      <alignment horizontal="center" vertical="center"/>
    </xf>
    <xf numFmtId="0" fontId="4" fillId="9" borderId="23" xfId="0" applyFont="1" applyFill="1" applyBorder="1" applyAlignment="1">
      <alignment horizontal="center" vertical="center"/>
    </xf>
    <xf numFmtId="0" fontId="3" fillId="8" borderId="17" xfId="0" applyFont="1" applyFill="1" applyBorder="1" applyAlignment="1">
      <alignment horizontal="center" vertical="center" textRotation="90"/>
    </xf>
    <xf numFmtId="0" fontId="3" fillId="7" borderId="30" xfId="0" applyFont="1" applyFill="1" applyBorder="1"/>
    <xf numFmtId="0" fontId="3" fillId="7" borderId="38" xfId="0" applyFont="1" applyFill="1" applyBorder="1" applyAlignment="1">
      <alignment horizontal="center" vertical="center" textRotation="90" wrapText="1"/>
    </xf>
    <xf numFmtId="0" fontId="4" fillId="7" borderId="11" xfId="0" applyFont="1" applyFill="1" applyBorder="1" applyAlignment="1">
      <alignment horizontal="center" vertical="center" wrapText="1"/>
    </xf>
    <xf numFmtId="0" fontId="4" fillId="7" borderId="38" xfId="0" applyFont="1" applyFill="1" applyBorder="1" applyAlignment="1">
      <alignment horizontal="center" vertical="center"/>
    </xf>
    <xf numFmtId="0" fontId="4" fillId="7" borderId="38" xfId="0" applyFont="1" applyFill="1" applyBorder="1" applyAlignment="1">
      <alignment horizontal="center" vertical="center" wrapText="1"/>
    </xf>
    <xf numFmtId="0" fontId="3" fillId="8" borderId="38" xfId="0" applyFont="1" applyFill="1" applyBorder="1" applyAlignment="1">
      <alignment horizontal="center" vertical="center" textRotation="90"/>
    </xf>
    <xf numFmtId="0" fontId="4" fillId="7" borderId="40" xfId="0" applyFont="1" applyFill="1" applyBorder="1" applyAlignment="1">
      <alignment horizontal="center" vertical="center"/>
    </xf>
    <xf numFmtId="0" fontId="4" fillId="7" borderId="39" xfId="0" applyFont="1" applyFill="1" applyBorder="1" applyAlignment="1">
      <alignment horizontal="center" vertical="center"/>
    </xf>
    <xf numFmtId="0" fontId="3" fillId="7" borderId="40" xfId="0" applyFont="1" applyFill="1" applyBorder="1"/>
    <xf numFmtId="0" fontId="3" fillId="7" borderId="17" xfId="0" applyFont="1" applyFill="1" applyBorder="1" applyAlignment="1">
      <alignment vertical="center" textRotation="90"/>
    </xf>
    <xf numFmtId="0" fontId="4" fillId="6" borderId="42" xfId="0" applyFont="1" applyFill="1" applyBorder="1" applyAlignment="1">
      <alignment horizontal="center" vertical="center" wrapText="1"/>
    </xf>
    <xf numFmtId="0" fontId="3" fillId="7" borderId="16" xfId="0" applyFont="1" applyFill="1" applyBorder="1"/>
    <xf numFmtId="0" fontId="0" fillId="2" borderId="0" xfId="0" applyFill="1"/>
    <xf numFmtId="0" fontId="3" fillId="7" borderId="24" xfId="0" applyFont="1" applyFill="1" applyBorder="1" applyAlignment="1">
      <alignment horizontal="center" vertical="center" textRotation="90" wrapText="1"/>
    </xf>
    <xf numFmtId="0" fontId="4" fillId="7" borderId="16" xfId="0" applyFont="1" applyFill="1" applyBorder="1" applyAlignment="1">
      <alignment horizontal="center" vertical="center"/>
    </xf>
    <xf numFmtId="0" fontId="3" fillId="9" borderId="16" xfId="0" applyFont="1" applyFill="1" applyBorder="1" applyAlignment="1">
      <alignment horizontal="center" vertical="center" textRotation="90"/>
    </xf>
    <xf numFmtId="0" fontId="4" fillId="7" borderId="23" xfId="0" applyFont="1" applyFill="1" applyBorder="1" applyAlignment="1">
      <alignment horizontal="center" vertical="center"/>
    </xf>
    <xf numFmtId="0" fontId="3" fillId="7" borderId="16" xfId="0" applyFont="1" applyFill="1" applyBorder="1" applyAlignment="1">
      <alignment horizontal="center" vertical="center" textRotation="90" wrapText="1"/>
    </xf>
    <xf numFmtId="0" fontId="3" fillId="7" borderId="23" xfId="0" applyFont="1" applyFill="1" applyBorder="1"/>
    <xf numFmtId="0" fontId="4" fillId="7" borderId="24" xfId="0" applyFont="1" applyFill="1" applyBorder="1" applyAlignment="1">
      <alignment horizontal="center" vertical="center"/>
    </xf>
    <xf numFmtId="0" fontId="3" fillId="8" borderId="16" xfId="0" applyFont="1" applyFill="1" applyBorder="1" applyAlignment="1">
      <alignment horizontal="center" vertical="center" textRotation="90"/>
    </xf>
    <xf numFmtId="0" fontId="4" fillId="8" borderId="23" xfId="0" applyFont="1" applyFill="1" applyBorder="1" applyAlignment="1">
      <alignment horizontal="center" vertical="center"/>
    </xf>
    <xf numFmtId="0" fontId="4" fillId="7" borderId="22" xfId="0" applyFont="1" applyFill="1" applyBorder="1" applyAlignment="1">
      <alignment horizontal="center" vertical="center"/>
    </xf>
    <xf numFmtId="0" fontId="4" fillId="7" borderId="17" xfId="0" applyFont="1" applyFill="1" applyBorder="1" applyAlignment="1">
      <alignment horizontal="center" vertical="center"/>
    </xf>
    <xf numFmtId="0" fontId="3" fillId="7" borderId="28" xfId="0" applyFont="1" applyFill="1" applyBorder="1"/>
    <xf numFmtId="0" fontId="3" fillId="9" borderId="17" xfId="0" applyFont="1" applyFill="1" applyBorder="1" applyAlignment="1">
      <alignment horizontal="center" vertical="center" textRotation="90"/>
    </xf>
    <xf numFmtId="0" fontId="4" fillId="7" borderId="28" xfId="0" applyFont="1" applyFill="1" applyBorder="1" applyAlignment="1">
      <alignment horizontal="center" vertical="center"/>
    </xf>
    <xf numFmtId="0" fontId="4" fillId="7" borderId="17" xfId="0" applyFont="1" applyFill="1" applyBorder="1" applyAlignment="1">
      <alignment horizontal="center"/>
    </xf>
    <xf numFmtId="0" fontId="4" fillId="7" borderId="16" xfId="0" applyFont="1" applyFill="1" applyBorder="1" applyAlignment="1">
      <alignment horizontal="center"/>
    </xf>
    <xf numFmtId="0" fontId="4" fillId="9" borderId="17" xfId="0" applyFont="1" applyFill="1" applyBorder="1" applyAlignment="1">
      <alignment horizontal="center" vertical="center" wrapText="1"/>
    </xf>
    <xf numFmtId="0" fontId="4" fillId="7" borderId="27" xfId="0" applyFont="1" applyFill="1" applyBorder="1" applyAlignment="1">
      <alignment horizontal="center" vertical="center"/>
    </xf>
    <xf numFmtId="0" fontId="5" fillId="7" borderId="0" xfId="0" applyFont="1" applyFill="1" applyAlignment="1">
      <alignment horizontal="center" vertical="center" wrapText="1"/>
    </xf>
    <xf numFmtId="0" fontId="4" fillId="7" borderId="26" xfId="0" applyFont="1" applyFill="1" applyBorder="1" applyAlignment="1">
      <alignment horizontal="center" vertical="center"/>
    </xf>
    <xf numFmtId="0" fontId="4" fillId="7" borderId="0" xfId="0" applyFont="1" applyFill="1" applyAlignment="1">
      <alignment horizontal="center" vertical="center" wrapText="1"/>
    </xf>
    <xf numFmtId="0" fontId="4" fillId="7" borderId="26"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11" fillId="2" borderId="0" xfId="0" applyFont="1" applyFill="1"/>
    <xf numFmtId="0" fontId="11" fillId="0" borderId="0" xfId="0" applyFont="1"/>
    <xf numFmtId="0" fontId="4" fillId="6" borderId="2" xfId="0" applyFont="1" applyFill="1" applyBorder="1" applyAlignment="1">
      <alignment horizontal="center" vertical="center" wrapText="1"/>
    </xf>
    <xf numFmtId="0" fontId="3" fillId="7" borderId="17" xfId="0" applyFont="1" applyFill="1" applyBorder="1" applyAlignment="1">
      <alignment horizontal="center" vertical="center" textRotation="90"/>
    </xf>
    <xf numFmtId="0" fontId="4" fillId="9" borderId="30" xfId="0" applyFont="1" applyFill="1" applyBorder="1" applyAlignment="1">
      <alignment horizontal="center" vertical="center"/>
    </xf>
    <xf numFmtId="0" fontId="3" fillId="7" borderId="16" xfId="0" applyFont="1" applyFill="1" applyBorder="1" applyAlignment="1">
      <alignment horizontal="center" vertical="center" textRotation="90"/>
    </xf>
    <xf numFmtId="0" fontId="3" fillId="7" borderId="16" xfId="0" applyFont="1" applyFill="1" applyBorder="1" applyAlignment="1">
      <alignment vertical="center" textRotation="90"/>
    </xf>
    <xf numFmtId="0" fontId="3" fillId="7" borderId="46" xfId="0" applyFont="1" applyFill="1" applyBorder="1" applyAlignment="1">
      <alignment horizontal="center" vertical="center" textRotation="90"/>
    </xf>
    <xf numFmtId="0" fontId="3" fillId="7" borderId="36" xfId="0" applyFont="1" applyFill="1" applyBorder="1" applyAlignment="1">
      <alignment horizontal="center" vertical="center" textRotation="90"/>
    </xf>
    <xf numFmtId="0" fontId="0" fillId="2" borderId="0" xfId="0" applyFill="1" applyAlignment="1">
      <alignment horizontal="center" vertical="center"/>
    </xf>
    <xf numFmtId="0" fontId="3" fillId="7" borderId="16" xfId="0" applyFont="1" applyFill="1" applyBorder="1" applyAlignment="1">
      <alignment horizontal="center" vertical="center"/>
    </xf>
    <xf numFmtId="0" fontId="0" fillId="0" borderId="0" xfId="0" applyAlignment="1">
      <alignment horizontal="center" vertical="center"/>
    </xf>
    <xf numFmtId="0" fontId="3" fillId="3" borderId="13" xfId="0" applyFont="1" applyFill="1" applyBorder="1" applyAlignment="1">
      <alignment horizontal="center" vertical="center"/>
    </xf>
    <xf numFmtId="0" fontId="4" fillId="6" borderId="43" xfId="0" applyFont="1" applyFill="1" applyBorder="1" applyAlignment="1">
      <alignment horizontal="center" vertical="center" wrapText="1"/>
    </xf>
    <xf numFmtId="0" fontId="4" fillId="6" borderId="44" xfId="0" applyFont="1" applyFill="1" applyBorder="1" applyAlignment="1">
      <alignment horizontal="center" vertical="center" wrapText="1"/>
    </xf>
    <xf numFmtId="0" fontId="4" fillId="6" borderId="41" xfId="0" applyFont="1" applyFill="1" applyBorder="1" applyAlignment="1">
      <alignment horizontal="center" vertical="center" wrapText="1"/>
    </xf>
    <xf numFmtId="0" fontId="4" fillId="6" borderId="45"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3" fillId="3" borderId="13" xfId="0" applyFont="1" applyFill="1" applyBorder="1" applyAlignment="1">
      <alignment horizontal="center" vertical="center" textRotation="90"/>
    </xf>
    <xf numFmtId="0" fontId="4" fillId="7" borderId="48" xfId="0" applyFont="1" applyFill="1" applyBorder="1" applyAlignment="1">
      <alignment horizontal="center" vertical="center"/>
    </xf>
    <xf numFmtId="0" fontId="3" fillId="10" borderId="17" xfId="0" applyFont="1" applyFill="1" applyBorder="1" applyAlignment="1">
      <alignment horizontal="center" vertical="center" textRotation="90"/>
    </xf>
    <xf numFmtId="0" fontId="0" fillId="2" borderId="48" xfId="0" applyFill="1" applyBorder="1"/>
    <xf numFmtId="0" fontId="4" fillId="8" borderId="16" xfId="0" applyFont="1" applyFill="1" applyBorder="1" applyAlignment="1">
      <alignment horizontal="center" vertical="center"/>
    </xf>
    <xf numFmtId="0" fontId="4" fillId="8" borderId="17"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40" xfId="0" applyFont="1" applyFill="1" applyBorder="1" applyAlignment="1">
      <alignment horizontal="center" vertical="center"/>
    </xf>
    <xf numFmtId="0" fontId="4" fillId="9" borderId="16" xfId="0" applyFont="1" applyFill="1" applyBorder="1" applyAlignment="1">
      <alignment horizontal="center" vertical="center" wrapText="1"/>
    </xf>
    <xf numFmtId="0" fontId="4" fillId="8" borderId="17" xfId="0" applyFont="1" applyFill="1" applyBorder="1" applyAlignment="1">
      <alignment horizontal="center" vertical="center"/>
    </xf>
    <xf numFmtId="0" fontId="4" fillId="10" borderId="17" xfId="0" applyFont="1" applyFill="1" applyBorder="1" applyAlignment="1">
      <alignment horizontal="center" vertical="center"/>
    </xf>
    <xf numFmtId="0" fontId="3" fillId="7" borderId="48" xfId="0" applyFont="1" applyFill="1" applyBorder="1" applyAlignment="1">
      <alignment horizontal="center" vertical="center" textRotation="90"/>
    </xf>
    <xf numFmtId="0" fontId="3" fillId="10" borderId="48" xfId="0" applyFont="1" applyFill="1" applyBorder="1" applyAlignment="1">
      <alignment horizontal="center" vertical="center" textRotation="90"/>
    </xf>
    <xf numFmtId="0" fontId="4" fillId="10" borderId="48" xfId="0" applyFont="1" applyFill="1" applyBorder="1" applyAlignment="1">
      <alignment horizontal="center" vertical="center" wrapText="1"/>
    </xf>
    <xf numFmtId="0" fontId="4" fillId="7" borderId="48" xfId="0" applyFont="1" applyFill="1" applyBorder="1" applyAlignment="1">
      <alignment horizontal="center"/>
    </xf>
    <xf numFmtId="0" fontId="4" fillId="6" borderId="48" xfId="0" applyFont="1" applyFill="1" applyBorder="1" applyAlignment="1">
      <alignment horizontal="center" vertical="center" wrapText="1"/>
    </xf>
    <xf numFmtId="0" fontId="3" fillId="7" borderId="48" xfId="0" applyFont="1" applyFill="1" applyBorder="1"/>
    <xf numFmtId="0" fontId="3" fillId="7" borderId="27" xfId="0" applyFont="1" applyFill="1" applyBorder="1" applyAlignment="1">
      <alignment horizontal="center" vertical="center" textRotation="90"/>
    </xf>
    <xf numFmtId="0" fontId="4" fillId="10" borderId="48" xfId="0" applyFont="1" applyFill="1" applyBorder="1" applyAlignment="1">
      <alignment horizontal="center" vertical="center"/>
    </xf>
    <xf numFmtId="0" fontId="3" fillId="7" borderId="26" xfId="0" applyFont="1" applyFill="1" applyBorder="1" applyAlignment="1">
      <alignment horizontal="center" vertical="center" textRotation="90"/>
    </xf>
    <xf numFmtId="0" fontId="3" fillId="7" borderId="48" xfId="0" applyFont="1" applyFill="1" applyBorder="1" applyAlignment="1">
      <alignment horizontal="center" vertical="center" textRotation="90" wrapText="1"/>
    </xf>
    <xf numFmtId="0" fontId="4" fillId="7" borderId="48"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3" fillId="7" borderId="17" xfId="0" applyFont="1" applyFill="1" applyBorder="1" applyAlignment="1">
      <alignment horizontal="center" vertical="center" textRotation="90" wrapText="1"/>
    </xf>
    <xf numFmtId="0" fontId="3" fillId="7" borderId="26" xfId="0" applyFont="1" applyFill="1" applyBorder="1" applyAlignment="1">
      <alignment horizontal="center" vertical="center" textRotation="90" wrapText="1"/>
    </xf>
    <xf numFmtId="0" fontId="4" fillId="7" borderId="29" xfId="0" applyFont="1" applyFill="1" applyBorder="1" applyAlignment="1">
      <alignment horizontal="center" vertical="center" wrapText="1"/>
    </xf>
    <xf numFmtId="0" fontId="4" fillId="7" borderId="28" xfId="0" applyFont="1" applyFill="1" applyBorder="1" applyAlignment="1">
      <alignment horizontal="center" vertical="center" wrapText="1"/>
    </xf>
    <xf numFmtId="0" fontId="3" fillId="7" borderId="25" xfId="0" applyFont="1" applyFill="1" applyBorder="1" applyAlignment="1">
      <alignment horizontal="center" vertical="center" textRotation="90" wrapText="1"/>
    </xf>
    <xf numFmtId="0" fontId="4" fillId="7" borderId="33"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3" fillId="7" borderId="29" xfId="0" applyFont="1" applyFill="1" applyBorder="1" applyAlignment="1">
      <alignment horizontal="center" vertical="center" textRotation="90" wrapText="1"/>
    </xf>
    <xf numFmtId="0" fontId="3" fillId="7" borderId="33" xfId="0" applyFont="1" applyFill="1" applyBorder="1" applyAlignment="1">
      <alignment horizontal="center" vertical="center" textRotation="90" wrapText="1"/>
    </xf>
    <xf numFmtId="0" fontId="4" fillId="7" borderId="27"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7" borderId="39" xfId="0" applyFont="1" applyFill="1" applyBorder="1" applyAlignment="1">
      <alignment horizontal="center" vertical="center" wrapText="1"/>
    </xf>
    <xf numFmtId="0" fontId="4" fillId="7" borderId="40"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0" xfId="0" applyFont="1" applyFill="1" applyAlignment="1">
      <alignment horizontal="center" vertical="center" textRotation="90" wrapText="1"/>
    </xf>
    <xf numFmtId="0" fontId="3" fillId="3" borderId="0" xfId="0" applyFont="1" applyFill="1" applyAlignment="1">
      <alignment vertical="center" wrapText="1"/>
    </xf>
    <xf numFmtId="0" fontId="3" fillId="3" borderId="1" xfId="0" applyFont="1" applyFill="1" applyBorder="1" applyAlignment="1">
      <alignment vertical="center" wrapText="1"/>
    </xf>
    <xf numFmtId="0" fontId="20" fillId="2" borderId="0" xfId="0" applyFont="1" applyFill="1"/>
    <xf numFmtId="0" fontId="19" fillId="2" borderId="0" xfId="0" applyFont="1" applyFill="1"/>
    <xf numFmtId="0" fontId="20" fillId="0" borderId="0" xfId="0" applyFont="1"/>
    <xf numFmtId="0" fontId="19" fillId="0" borderId="0" xfId="0" applyFont="1"/>
    <xf numFmtId="0" fontId="21" fillId="0" borderId="0" xfId="0" applyFont="1"/>
    <xf numFmtId="0" fontId="18" fillId="2" borderId="0" xfId="0" applyFont="1" applyFill="1"/>
    <xf numFmtId="0" fontId="18" fillId="0" borderId="0" xfId="0" applyFont="1"/>
    <xf numFmtId="0" fontId="22" fillId="2" borderId="0" xfId="0" applyFont="1" applyFill="1" applyAlignment="1">
      <alignment horizontal="center"/>
    </xf>
    <xf numFmtId="0" fontId="22" fillId="0" borderId="0" xfId="0" applyFont="1" applyAlignment="1">
      <alignment horizontal="center"/>
    </xf>
    <xf numFmtId="0" fontId="27" fillId="2" borderId="48" xfId="0" applyFont="1" applyFill="1" applyBorder="1"/>
    <xf numFmtId="0" fontId="28" fillId="3" borderId="87" xfId="0" applyFont="1" applyFill="1" applyBorder="1" applyAlignment="1">
      <alignment horizontal="center" vertical="center" wrapText="1"/>
    </xf>
    <xf numFmtId="0" fontId="26" fillId="7" borderId="88" xfId="0" applyFont="1" applyFill="1" applyBorder="1" applyAlignment="1">
      <alignment horizontal="center" vertical="center"/>
    </xf>
    <xf numFmtId="0" fontId="28" fillId="29" borderId="88" xfId="0" applyFont="1" applyFill="1" applyBorder="1" applyAlignment="1">
      <alignment horizontal="center" vertical="center"/>
    </xf>
    <xf numFmtId="0" fontId="28" fillId="29" borderId="88" xfId="0" applyFont="1" applyFill="1" applyBorder="1" applyAlignment="1">
      <alignment horizontal="center" vertical="center" wrapText="1"/>
    </xf>
    <xf numFmtId="0" fontId="28" fillId="28" borderId="88" xfId="0" applyFont="1" applyFill="1" applyBorder="1" applyAlignment="1">
      <alignment horizontal="center" vertical="center" wrapText="1"/>
    </xf>
    <xf numFmtId="0" fontId="28" fillId="7" borderId="88" xfId="0" applyFont="1" applyFill="1" applyBorder="1" applyAlignment="1">
      <alignment horizontal="center" vertical="center" wrapText="1"/>
    </xf>
    <xf numFmtId="0" fontId="28" fillId="25" borderId="88" xfId="0" applyFont="1" applyFill="1" applyBorder="1" applyAlignment="1">
      <alignment horizontal="center" vertical="center" wrapText="1"/>
    </xf>
    <xf numFmtId="0" fontId="28" fillId="3" borderId="88" xfId="0" applyFont="1" applyFill="1" applyBorder="1" applyAlignment="1">
      <alignment horizontal="center" vertical="center" wrapText="1"/>
    </xf>
    <xf numFmtId="0" fontId="31" fillId="0" borderId="48" xfId="0" applyFont="1" applyBorder="1" applyAlignment="1">
      <alignment horizontal="center" vertical="center" textRotation="90" wrapText="1"/>
    </xf>
    <xf numFmtId="0" fontId="31" fillId="0" borderId="48" xfId="0" applyFont="1" applyBorder="1" applyAlignment="1">
      <alignment horizontal="center" vertical="center" wrapText="1"/>
    </xf>
    <xf numFmtId="0" fontId="31" fillId="0" borderId="48" xfId="5" applyFont="1" applyBorder="1" applyAlignment="1" applyProtection="1">
      <alignment horizontal="center" vertical="center" wrapText="1"/>
      <protection locked="0"/>
    </xf>
    <xf numFmtId="0" fontId="31" fillId="0" borderId="48" xfId="5" applyFont="1" applyBorder="1" applyAlignment="1">
      <alignment horizontal="center" vertical="center" wrapText="1"/>
    </xf>
    <xf numFmtId="0" fontId="32" fillId="0" borderId="48" xfId="5" applyFont="1" applyBorder="1" applyAlignment="1" applyProtection="1">
      <alignment horizontal="center" vertical="center" wrapText="1"/>
      <protection locked="0"/>
    </xf>
    <xf numFmtId="0" fontId="31" fillId="0" borderId="48" xfId="5" applyFont="1" applyBorder="1" applyAlignment="1" applyProtection="1">
      <alignment vertical="center" wrapText="1"/>
      <protection locked="0"/>
    </xf>
    <xf numFmtId="0" fontId="33" fillId="2" borderId="48" xfId="5" applyFont="1" applyFill="1" applyBorder="1" applyAlignment="1" applyProtection="1">
      <alignment horizontal="center" vertical="center" wrapText="1"/>
      <protection locked="0"/>
    </xf>
    <xf numFmtId="0" fontId="31" fillId="0" borderId="48" xfId="5" applyFont="1" applyBorder="1" applyAlignment="1" applyProtection="1">
      <alignment horizontal="left" vertical="center" wrapText="1"/>
      <protection locked="0"/>
    </xf>
    <xf numFmtId="0" fontId="31" fillId="32" borderId="48" xfId="2" applyFont="1" applyFill="1" applyBorder="1" applyAlignment="1" applyProtection="1">
      <alignment vertical="center" wrapText="1"/>
      <protection locked="0"/>
    </xf>
    <xf numFmtId="0" fontId="31" fillId="0" borderId="48" xfId="0" applyFont="1" applyBorder="1" applyAlignment="1">
      <alignment horizontal="justify" vertical="top" wrapText="1"/>
    </xf>
    <xf numFmtId="0" fontId="32" fillId="0" borderId="48" xfId="0" applyFont="1" applyBorder="1" applyAlignment="1">
      <alignment horizontal="left" vertical="center" wrapText="1"/>
    </xf>
    <xf numFmtId="0" fontId="34" fillId="0" borderId="48" xfId="5" applyFont="1" applyBorder="1" applyAlignment="1" applyProtection="1">
      <alignment horizontal="left" vertical="center" wrapText="1"/>
      <protection locked="0"/>
    </xf>
    <xf numFmtId="0" fontId="31" fillId="2" borderId="48" xfId="5" applyFont="1" applyFill="1" applyBorder="1" applyAlignment="1">
      <alignment horizontal="center" vertical="center" wrapText="1"/>
    </xf>
    <xf numFmtId="0" fontId="34" fillId="33" borderId="48" xfId="5" applyFont="1" applyFill="1" applyBorder="1" applyAlignment="1" applyProtection="1">
      <alignment horizontal="center" vertical="center" wrapText="1"/>
      <protection locked="0"/>
    </xf>
    <xf numFmtId="0" fontId="34" fillId="0" borderId="48" xfId="5" applyFont="1" applyBorder="1" applyAlignment="1" applyProtection="1">
      <alignment horizontal="center" vertical="center" wrapText="1"/>
      <protection locked="0"/>
    </xf>
    <xf numFmtId="0" fontId="32" fillId="0" borderId="48" xfId="0" applyFont="1" applyBorder="1" applyAlignment="1">
      <alignment horizontal="justify" vertical="center" wrapText="1"/>
    </xf>
    <xf numFmtId="0" fontId="34" fillId="2" borderId="48" xfId="5" applyFont="1" applyFill="1" applyBorder="1" applyAlignment="1" applyProtection="1">
      <alignment horizontal="center" vertical="center" wrapText="1"/>
      <protection locked="0"/>
    </xf>
    <xf numFmtId="0" fontId="34" fillId="0" borderId="48" xfId="5" applyFont="1" applyBorder="1" applyAlignment="1" applyProtection="1">
      <alignment horizontal="center" vertical="center"/>
      <protection locked="0"/>
    </xf>
    <xf numFmtId="0" fontId="34" fillId="34" borderId="48" xfId="5" applyFont="1" applyFill="1" applyBorder="1" applyAlignment="1" applyProtection="1">
      <alignment horizontal="center" vertical="center" wrapText="1"/>
      <protection locked="0"/>
    </xf>
    <xf numFmtId="0" fontId="31" fillId="0" borderId="48" xfId="0" applyFont="1" applyBorder="1" applyAlignment="1">
      <alignment horizontal="center" vertical="center"/>
    </xf>
    <xf numFmtId="0" fontId="35" fillId="32" borderId="48" xfId="2" applyFont="1" applyFill="1" applyBorder="1" applyAlignment="1" applyProtection="1">
      <alignment vertical="top" wrapText="1"/>
      <protection locked="0"/>
    </xf>
    <xf numFmtId="0" fontId="32" fillId="2" borderId="48" xfId="5" applyFont="1" applyFill="1" applyBorder="1" applyAlignment="1" applyProtection="1">
      <alignment horizontal="justify" vertical="center" wrapText="1"/>
      <protection locked="0"/>
    </xf>
    <xf numFmtId="0" fontId="34" fillId="33" borderId="48" xfId="5" applyFont="1" applyFill="1" applyBorder="1" applyAlignment="1" applyProtection="1">
      <alignment horizontal="left" vertical="center" wrapText="1"/>
      <protection locked="0"/>
    </xf>
    <xf numFmtId="0" fontId="34" fillId="0" borderId="48" xfId="0" applyFont="1" applyBorder="1" applyAlignment="1" applyProtection="1">
      <alignment vertical="center" wrapText="1"/>
      <protection locked="0"/>
    </xf>
    <xf numFmtId="0" fontId="34" fillId="0" borderId="48" xfId="5" applyFont="1" applyBorder="1" applyAlignment="1" applyProtection="1">
      <alignment vertical="center" wrapText="1"/>
      <protection locked="0"/>
    </xf>
    <xf numFmtId="0" fontId="35" fillId="32" borderId="48" xfId="2" applyFont="1" applyFill="1" applyBorder="1" applyAlignment="1" applyProtection="1">
      <alignment vertical="center" wrapText="1"/>
      <protection locked="0"/>
    </xf>
    <xf numFmtId="0" fontId="35" fillId="35" borderId="48" xfId="5" applyFont="1" applyFill="1" applyBorder="1" applyAlignment="1" applyProtection="1">
      <alignment horizontal="left" vertical="center" wrapText="1"/>
      <protection locked="0"/>
    </xf>
    <xf numFmtId="0" fontId="34" fillId="33" borderId="48" xfId="0" applyFont="1" applyFill="1" applyBorder="1" applyAlignment="1" applyProtection="1">
      <alignment horizontal="center" vertical="center" wrapText="1"/>
      <protection locked="0"/>
    </xf>
    <xf numFmtId="0" fontId="31" fillId="0" borderId="48" xfId="0" applyFont="1" applyBorder="1" applyAlignment="1">
      <alignment horizontal="center"/>
    </xf>
    <xf numFmtId="0" fontId="36" fillId="0" borderId="48" xfId="0" applyFont="1" applyBorder="1" applyAlignment="1">
      <alignment horizontal="justify" vertical="center" wrapText="1"/>
    </xf>
    <xf numFmtId="0" fontId="23" fillId="0" borderId="96" xfId="0" applyFont="1" applyBorder="1" applyAlignment="1">
      <alignment vertical="center"/>
    </xf>
    <xf numFmtId="0" fontId="23" fillId="0" borderId="98" xfId="0" applyFont="1" applyBorder="1" applyAlignment="1">
      <alignment vertical="center"/>
    </xf>
    <xf numFmtId="0" fontId="23" fillId="0" borderId="98" xfId="0" applyFont="1" applyBorder="1" applyAlignment="1">
      <alignment horizontal="left" vertical="center" wrapText="1"/>
    </xf>
    <xf numFmtId="0" fontId="32" fillId="2" borderId="48" xfId="5" applyFont="1" applyFill="1" applyBorder="1" applyAlignment="1" applyProtection="1">
      <alignment horizontal="center" vertical="center" wrapText="1"/>
      <protection locked="0"/>
    </xf>
    <xf numFmtId="0" fontId="31" fillId="2" borderId="48" xfId="5" applyFont="1" applyFill="1" applyBorder="1" applyAlignment="1" applyProtection="1">
      <alignment horizontal="center" vertical="center" wrapText="1"/>
      <protection locked="0"/>
    </xf>
    <xf numFmtId="0" fontId="37" fillId="0" borderId="0" xfId="0" applyFont="1"/>
    <xf numFmtId="0" fontId="4" fillId="7" borderId="49" xfId="0" applyFont="1" applyFill="1" applyBorder="1" applyAlignment="1">
      <alignment horizontal="center" vertical="center" wrapText="1"/>
    </xf>
    <xf numFmtId="0" fontId="4" fillId="7" borderId="50" xfId="0" applyFont="1" applyFill="1" applyBorder="1" applyAlignment="1">
      <alignment horizontal="center" vertical="center" wrapText="1"/>
    </xf>
    <xf numFmtId="0" fontId="12" fillId="24" borderId="55" xfId="0" applyFont="1" applyFill="1" applyBorder="1" applyAlignment="1">
      <alignment horizontal="center" vertical="center" textRotation="90" wrapText="1"/>
    </xf>
    <xf numFmtId="0" fontId="12" fillId="24" borderId="56" xfId="0" applyFont="1" applyFill="1" applyBorder="1" applyAlignment="1">
      <alignment horizontal="center" vertical="center" textRotation="90" wrapText="1"/>
    </xf>
    <xf numFmtId="0" fontId="0" fillId="2" borderId="51" xfId="0" applyFill="1" applyBorder="1" applyAlignment="1">
      <alignment horizontal="center" wrapText="1"/>
    </xf>
    <xf numFmtId="0" fontId="0" fillId="2" borderId="52" xfId="0" applyFill="1" applyBorder="1" applyAlignment="1">
      <alignment horizontal="center" wrapText="1"/>
    </xf>
    <xf numFmtId="0" fontId="3" fillId="7" borderId="51" xfId="0" applyFont="1" applyFill="1" applyBorder="1" applyAlignment="1">
      <alignment horizontal="center" vertical="center" textRotation="90" wrapText="1"/>
    </xf>
    <xf numFmtId="0" fontId="3" fillId="7" borderId="52" xfId="0" applyFont="1" applyFill="1" applyBorder="1" applyAlignment="1">
      <alignment horizontal="center" vertical="center" textRotation="90" wrapText="1"/>
    </xf>
    <xf numFmtId="0" fontId="4" fillId="7" borderId="24"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3" fillId="7" borderId="17" xfId="0" applyFont="1" applyFill="1" applyBorder="1" applyAlignment="1">
      <alignment horizontal="center" vertical="center" textRotation="90" wrapText="1"/>
    </xf>
    <xf numFmtId="0" fontId="3" fillId="7" borderId="26" xfId="0" applyFont="1" applyFill="1" applyBorder="1" applyAlignment="1">
      <alignment horizontal="center" vertical="center" textRotation="90" wrapText="1"/>
    </xf>
    <xf numFmtId="0" fontId="3" fillId="7" borderId="84" xfId="0" applyFont="1" applyFill="1" applyBorder="1" applyAlignment="1">
      <alignment horizontal="center" vertical="center" textRotation="90" wrapText="1"/>
    </xf>
    <xf numFmtId="0" fontId="4" fillId="7" borderId="72" xfId="0" applyFont="1" applyFill="1" applyBorder="1" applyAlignment="1">
      <alignment horizontal="center" vertical="center" wrapText="1"/>
    </xf>
    <xf numFmtId="0" fontId="4" fillId="7" borderId="73" xfId="0" applyFont="1" applyFill="1" applyBorder="1" applyAlignment="1">
      <alignment horizontal="center" vertical="center" wrapText="1"/>
    </xf>
    <xf numFmtId="0" fontId="0" fillId="2" borderId="48" xfId="0" applyFill="1" applyBorder="1" applyAlignment="1">
      <alignment horizontal="center" wrapText="1"/>
    </xf>
    <xf numFmtId="0" fontId="6" fillId="6" borderId="75" xfId="0" applyFont="1" applyFill="1" applyBorder="1" applyAlignment="1">
      <alignment horizontal="center" vertical="center" textRotation="90"/>
    </xf>
    <xf numFmtId="0" fontId="6" fillId="6" borderId="83" xfId="0" applyFont="1" applyFill="1" applyBorder="1" applyAlignment="1">
      <alignment horizontal="center" vertical="center" textRotation="90"/>
    </xf>
    <xf numFmtId="0" fontId="10" fillId="7" borderId="18" xfId="0" applyFont="1" applyFill="1" applyBorder="1" applyAlignment="1">
      <alignment horizontal="center" vertical="center" textRotation="90" wrapText="1"/>
    </xf>
    <xf numFmtId="0" fontId="10" fillId="7" borderId="26" xfId="0" applyFont="1" applyFill="1" applyBorder="1" applyAlignment="1">
      <alignment horizontal="center" vertical="center" textRotation="90" wrapText="1"/>
    </xf>
    <xf numFmtId="0" fontId="10" fillId="7" borderId="35" xfId="0" applyFont="1" applyFill="1" applyBorder="1" applyAlignment="1">
      <alignment horizontal="center" vertical="center" textRotation="90" wrapText="1"/>
    </xf>
    <xf numFmtId="0" fontId="3" fillId="7" borderId="25" xfId="0" applyFont="1" applyFill="1" applyBorder="1" applyAlignment="1">
      <alignment horizontal="center" vertical="center" textRotation="90" wrapText="1"/>
    </xf>
    <xf numFmtId="0" fontId="0" fillId="2" borderId="0" xfId="0" applyFill="1" applyAlignment="1">
      <alignment horizontal="center" wrapText="1"/>
    </xf>
    <xf numFmtId="0" fontId="6" fillId="23" borderId="30" xfId="0" applyFont="1" applyFill="1" applyBorder="1" applyAlignment="1">
      <alignment horizontal="center" vertical="center" textRotation="90"/>
    </xf>
    <xf numFmtId="0" fontId="6" fillId="6" borderId="30" xfId="0" applyFont="1" applyFill="1" applyBorder="1" applyAlignment="1">
      <alignment horizontal="center" vertical="center" textRotation="90"/>
    </xf>
    <xf numFmtId="0" fontId="6" fillId="20" borderId="30" xfId="0" applyFont="1" applyFill="1" applyBorder="1" applyAlignment="1">
      <alignment horizontal="center" vertical="center" textRotation="90"/>
    </xf>
    <xf numFmtId="0" fontId="6" fillId="22" borderId="30" xfId="0" applyFont="1" applyFill="1" applyBorder="1" applyAlignment="1">
      <alignment horizontal="center" vertical="center" textRotation="90"/>
    </xf>
    <xf numFmtId="0" fontId="6" fillId="13" borderId="47" xfId="0" applyFont="1" applyFill="1" applyBorder="1" applyAlignment="1">
      <alignment horizontal="center" vertical="center" textRotation="90"/>
    </xf>
    <xf numFmtId="0" fontId="6" fillId="13" borderId="30" xfId="0" applyFont="1" applyFill="1" applyBorder="1" applyAlignment="1">
      <alignment horizontal="center" vertical="center" textRotation="90"/>
    </xf>
    <xf numFmtId="0" fontId="10" fillId="7" borderId="17" xfId="0" applyFont="1" applyFill="1" applyBorder="1" applyAlignment="1">
      <alignment horizontal="center" vertical="center" textRotation="90" wrapText="1"/>
    </xf>
    <xf numFmtId="0" fontId="3" fillId="7" borderId="18" xfId="0" applyFont="1" applyFill="1" applyBorder="1" applyAlignment="1">
      <alignment horizontal="center" vertical="center" textRotation="90" wrapText="1"/>
    </xf>
    <xf numFmtId="0" fontId="6" fillId="14" borderId="47" xfId="0" applyFont="1" applyFill="1" applyBorder="1" applyAlignment="1">
      <alignment horizontal="center" vertical="center" textRotation="90"/>
    </xf>
    <xf numFmtId="0" fontId="6" fillId="14" borderId="30" xfId="0" applyFont="1" applyFill="1" applyBorder="1" applyAlignment="1">
      <alignment horizontal="center" vertical="center" textRotation="90"/>
    </xf>
    <xf numFmtId="0" fontId="6" fillId="14" borderId="82" xfId="0" applyFont="1" applyFill="1" applyBorder="1" applyAlignment="1">
      <alignment horizontal="center" vertical="center" textRotation="90"/>
    </xf>
    <xf numFmtId="0" fontId="10" fillId="7" borderId="25" xfId="0" applyFont="1" applyFill="1" applyBorder="1" applyAlignment="1">
      <alignment horizontal="center" vertical="center" textRotation="90" wrapText="1"/>
    </xf>
    <xf numFmtId="0" fontId="6" fillId="21" borderId="81" xfId="0" applyFont="1" applyFill="1" applyBorder="1" applyAlignment="1">
      <alignment horizontal="center" vertical="center" textRotation="90"/>
    </xf>
    <xf numFmtId="0" fontId="6" fillId="21" borderId="75" xfId="0" applyFont="1" applyFill="1" applyBorder="1" applyAlignment="1">
      <alignment horizontal="center" vertical="center" textRotation="90"/>
    </xf>
    <xf numFmtId="0" fontId="6" fillId="21" borderId="79" xfId="0" applyFont="1" applyFill="1" applyBorder="1" applyAlignment="1">
      <alignment horizontal="center" vertical="center" textRotation="90"/>
    </xf>
    <xf numFmtId="0" fontId="6" fillId="6" borderId="81" xfId="0" applyFont="1" applyFill="1" applyBorder="1" applyAlignment="1">
      <alignment horizontal="center" vertical="center" textRotation="90"/>
    </xf>
    <xf numFmtId="0" fontId="6" fillId="6" borderId="79" xfId="0" applyFont="1" applyFill="1" applyBorder="1" applyAlignment="1">
      <alignment horizontal="center" vertical="center" textRotation="90"/>
    </xf>
    <xf numFmtId="0" fontId="0" fillId="2" borderId="80" xfId="0" applyFill="1" applyBorder="1" applyAlignment="1">
      <alignment horizontal="center" wrapText="1"/>
    </xf>
    <xf numFmtId="0" fontId="0" fillId="2" borderId="55" xfId="0" applyFill="1" applyBorder="1" applyAlignment="1">
      <alignment horizontal="center" wrapText="1"/>
    </xf>
    <xf numFmtId="0" fontId="0" fillId="2" borderId="57" xfId="0" applyFill="1" applyBorder="1" applyAlignment="1">
      <alignment horizontal="center" wrapText="1"/>
    </xf>
    <xf numFmtId="0" fontId="0" fillId="2" borderId="56" xfId="0" applyFill="1" applyBorder="1" applyAlignment="1">
      <alignment horizontal="center" wrapText="1"/>
    </xf>
    <xf numFmtId="0" fontId="0" fillId="2" borderId="54" xfId="0" applyFill="1" applyBorder="1" applyAlignment="1">
      <alignment horizontal="center" wrapText="1"/>
    </xf>
    <xf numFmtId="0" fontId="0" fillId="2" borderId="53" xfId="0" applyFill="1" applyBorder="1" applyAlignment="1">
      <alignment horizontal="center" wrapText="1"/>
    </xf>
    <xf numFmtId="0" fontId="6" fillId="17" borderId="78" xfId="0" applyFont="1" applyFill="1" applyBorder="1" applyAlignment="1">
      <alignment horizontal="center" vertical="center" textRotation="90"/>
    </xf>
    <xf numFmtId="0" fontId="6" fillId="17" borderId="75" xfId="0" applyFont="1" applyFill="1" applyBorder="1" applyAlignment="1">
      <alignment horizontal="center" vertical="center" textRotation="90"/>
    </xf>
    <xf numFmtId="0" fontId="6" fillId="17" borderId="79" xfId="0" applyFont="1" applyFill="1" applyBorder="1" applyAlignment="1">
      <alignment horizontal="center" vertical="center" textRotation="90"/>
    </xf>
    <xf numFmtId="0" fontId="6" fillId="9" borderId="51" xfId="0" applyFont="1" applyFill="1" applyBorder="1" applyAlignment="1">
      <alignment horizontal="center" vertical="center" textRotation="90"/>
    </xf>
    <xf numFmtId="0" fontId="6" fillId="9" borderId="77" xfId="0" applyFont="1" applyFill="1" applyBorder="1" applyAlignment="1">
      <alignment horizontal="center" vertical="center" textRotation="90"/>
    </xf>
    <xf numFmtId="0" fontId="6" fillId="9" borderId="52" xfId="0" applyFont="1" applyFill="1" applyBorder="1" applyAlignment="1">
      <alignment horizontal="center" vertical="center" textRotation="90"/>
    </xf>
    <xf numFmtId="0" fontId="10" fillId="7" borderId="74" xfId="0" applyFont="1" applyFill="1" applyBorder="1" applyAlignment="1">
      <alignment horizontal="center" vertical="center" textRotation="90" wrapText="1"/>
    </xf>
    <xf numFmtId="0" fontId="10" fillId="7" borderId="75" xfId="0" applyFont="1" applyFill="1" applyBorder="1" applyAlignment="1">
      <alignment horizontal="center" vertical="center" textRotation="90" wrapText="1"/>
    </xf>
    <xf numFmtId="0" fontId="10" fillId="7" borderId="76" xfId="0" applyFont="1" applyFill="1" applyBorder="1" applyAlignment="1">
      <alignment horizontal="center" vertical="center" textRotation="90" wrapText="1"/>
    </xf>
    <xf numFmtId="0" fontId="3" fillId="7" borderId="29" xfId="0" applyFont="1" applyFill="1" applyBorder="1" applyAlignment="1">
      <alignment horizontal="center" vertical="center" textRotation="90" wrapText="1"/>
    </xf>
    <xf numFmtId="0" fontId="3" fillId="7" borderId="33" xfId="0" applyFont="1" applyFill="1" applyBorder="1" applyAlignment="1">
      <alignment horizontal="center" vertical="center" textRotation="90" wrapText="1"/>
    </xf>
    <xf numFmtId="0" fontId="3" fillId="7" borderId="31" xfId="0" applyFont="1" applyFill="1" applyBorder="1" applyAlignment="1">
      <alignment horizontal="center" vertical="center" textRotation="90" wrapText="1"/>
    </xf>
    <xf numFmtId="0" fontId="4" fillId="7" borderId="70" xfId="0" applyFont="1" applyFill="1" applyBorder="1" applyAlignment="1">
      <alignment horizontal="center" vertical="center" wrapText="1"/>
    </xf>
    <xf numFmtId="0" fontId="4" fillId="7" borderId="71" xfId="0" applyFont="1" applyFill="1" applyBorder="1" applyAlignment="1">
      <alignment horizontal="center" vertical="center" wrapText="1"/>
    </xf>
    <xf numFmtId="0" fontId="16" fillId="18" borderId="61" xfId="0" applyFont="1" applyFill="1" applyBorder="1" applyAlignment="1">
      <alignment horizontal="center" vertical="center" textRotation="90"/>
    </xf>
    <xf numFmtId="0" fontId="16" fillId="18" borderId="34" xfId="0" applyFont="1" applyFill="1" applyBorder="1" applyAlignment="1">
      <alignment horizontal="center" vertical="center" textRotation="90"/>
    </xf>
    <xf numFmtId="0" fontId="17" fillId="7" borderId="17" xfId="0" applyFont="1" applyFill="1" applyBorder="1" applyAlignment="1">
      <alignment horizontal="center" vertical="center" textRotation="90" wrapText="1"/>
    </xf>
    <xf numFmtId="0" fontId="17" fillId="7" borderId="26" xfId="0" applyFont="1" applyFill="1" applyBorder="1" applyAlignment="1">
      <alignment horizontal="center" vertical="center" textRotation="90" wrapText="1"/>
    </xf>
    <xf numFmtId="0" fontId="16" fillId="15" borderId="61" xfId="0" applyFont="1" applyFill="1" applyBorder="1" applyAlignment="1">
      <alignment horizontal="center" vertical="center" textRotation="90"/>
    </xf>
    <xf numFmtId="0" fontId="16" fillId="15" borderId="34" xfId="0" applyFont="1" applyFill="1" applyBorder="1" applyAlignment="1">
      <alignment horizontal="center" vertical="center" textRotation="90"/>
    </xf>
    <xf numFmtId="0" fontId="16" fillId="15" borderId="66" xfId="0" applyFont="1" applyFill="1" applyBorder="1" applyAlignment="1">
      <alignment horizontal="center" vertical="center" textRotation="90"/>
    </xf>
    <xf numFmtId="0" fontId="17" fillId="7" borderId="17" xfId="0" applyFont="1" applyFill="1" applyBorder="1" applyAlignment="1">
      <alignment horizontal="center" vertical="center" textRotation="90"/>
    </xf>
    <xf numFmtId="0" fontId="17" fillId="7" borderId="26" xfId="0" applyFont="1" applyFill="1" applyBorder="1" applyAlignment="1">
      <alignment horizontal="center" vertical="center" textRotation="90"/>
    </xf>
    <xf numFmtId="0" fontId="17" fillId="7" borderId="25" xfId="0" applyFont="1" applyFill="1" applyBorder="1" applyAlignment="1">
      <alignment horizontal="center" vertical="center" textRotation="90"/>
    </xf>
    <xf numFmtId="0" fontId="16" fillId="19" borderId="14" xfId="0" applyFont="1" applyFill="1" applyBorder="1" applyAlignment="1">
      <alignment horizontal="center" vertical="center" textRotation="90"/>
    </xf>
    <xf numFmtId="0" fontId="16" fillId="19" borderId="62" xfId="0" applyFont="1" applyFill="1" applyBorder="1" applyAlignment="1">
      <alignment horizontal="center" vertical="center" textRotation="90"/>
    </xf>
    <xf numFmtId="0" fontId="16" fillId="7" borderId="34" xfId="0" applyFont="1" applyFill="1" applyBorder="1" applyAlignment="1">
      <alignment horizontal="center" vertical="center" textRotation="90" wrapText="1"/>
    </xf>
    <xf numFmtId="0" fontId="16" fillId="7" borderId="69" xfId="0" applyFont="1" applyFill="1" applyBorder="1" applyAlignment="1">
      <alignment horizontal="center" vertical="center" textRotation="90" wrapText="1"/>
    </xf>
    <xf numFmtId="0" fontId="16" fillId="12" borderId="14" xfId="0" applyFont="1" applyFill="1" applyBorder="1" applyAlignment="1">
      <alignment horizontal="center" vertical="center" textRotation="90" wrapText="1"/>
    </xf>
    <xf numFmtId="0" fontId="16" fillId="12" borderId="68" xfId="0" applyFont="1" applyFill="1" applyBorder="1" applyAlignment="1">
      <alignment horizontal="center" vertical="center" textRotation="90" wrapText="1"/>
    </xf>
    <xf numFmtId="0" fontId="16" fillId="7" borderId="67" xfId="0" applyFont="1" applyFill="1" applyBorder="1" applyAlignment="1">
      <alignment horizontal="center" vertical="center" textRotation="90" wrapText="1"/>
    </xf>
    <xf numFmtId="0" fontId="16" fillId="7" borderId="14" xfId="0" applyFont="1" applyFill="1" applyBorder="1" applyAlignment="1">
      <alignment horizontal="center" vertical="center" textRotation="90" wrapText="1"/>
    </xf>
    <xf numFmtId="0" fontId="16" fillId="7" borderId="63" xfId="0" applyFont="1" applyFill="1" applyBorder="1" applyAlignment="1">
      <alignment horizontal="center" vertical="center" textRotation="90" wrapText="1"/>
    </xf>
    <xf numFmtId="0" fontId="3" fillId="7" borderId="35" xfId="0" applyFont="1" applyFill="1" applyBorder="1" applyAlignment="1">
      <alignment horizontal="center" vertical="center" textRotation="90" wrapText="1"/>
    </xf>
    <xf numFmtId="0" fontId="4" fillId="7" borderId="59" xfId="0" applyFont="1" applyFill="1" applyBorder="1" applyAlignment="1">
      <alignment horizontal="center" vertical="center" wrapText="1"/>
    </xf>
    <xf numFmtId="0" fontId="4" fillId="7" borderId="60"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6" fillId="5" borderId="34" xfId="0" applyFont="1" applyFill="1" applyBorder="1" applyAlignment="1">
      <alignment horizontal="center" vertical="center" textRotation="90"/>
    </xf>
    <xf numFmtId="0" fontId="17" fillId="7" borderId="25" xfId="0" applyFont="1" applyFill="1" applyBorder="1" applyAlignment="1">
      <alignment horizontal="center" vertical="center" textRotation="90" wrapText="1"/>
    </xf>
    <xf numFmtId="0" fontId="3" fillId="3" borderId="18" xfId="0" applyFont="1" applyFill="1" applyBorder="1" applyAlignment="1">
      <alignment horizontal="center" vertical="center" textRotation="90" wrapText="1"/>
    </xf>
    <xf numFmtId="0" fontId="3" fillId="3" borderId="25" xfId="0" applyFont="1" applyFill="1" applyBorder="1" applyAlignment="1">
      <alignment horizontal="center" vertical="center" textRotation="90" wrapText="1"/>
    </xf>
    <xf numFmtId="0" fontId="3" fillId="17" borderId="13" xfId="0" applyFont="1" applyFill="1" applyBorder="1" applyAlignment="1">
      <alignment horizontal="center" vertical="center"/>
    </xf>
    <xf numFmtId="0" fontId="3" fillId="17" borderId="63" xfId="0" applyFont="1" applyFill="1" applyBorder="1" applyAlignment="1">
      <alignment horizontal="center" vertical="center"/>
    </xf>
    <xf numFmtId="0" fontId="15" fillId="16" borderId="14" xfId="0" applyFont="1" applyFill="1" applyBorder="1" applyAlignment="1">
      <alignment horizontal="center" vertical="center" textRotation="255"/>
    </xf>
    <xf numFmtId="0" fontId="6" fillId="11" borderId="10" xfId="0" applyFont="1" applyFill="1" applyBorder="1" applyAlignment="1">
      <alignment horizontal="center" vertical="center"/>
    </xf>
    <xf numFmtId="0" fontId="6" fillId="11" borderId="11" xfId="0" applyFont="1" applyFill="1" applyBorder="1" applyAlignment="1">
      <alignment horizontal="center" vertical="center"/>
    </xf>
    <xf numFmtId="0" fontId="6" fillId="11" borderId="9" xfId="0" applyFont="1" applyFill="1" applyBorder="1" applyAlignment="1">
      <alignment horizontal="center" vertical="center"/>
    </xf>
    <xf numFmtId="0" fontId="9" fillId="11" borderId="10" xfId="0" applyFont="1" applyFill="1" applyBorder="1" applyAlignment="1">
      <alignment horizontal="center" vertical="center" wrapText="1"/>
    </xf>
    <xf numFmtId="0" fontId="9" fillId="11" borderId="11"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9" xfId="0" applyFont="1" applyFill="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6" fillId="11" borderId="10" xfId="0" applyFont="1" applyFill="1" applyBorder="1" applyAlignment="1">
      <alignment horizontal="center" vertical="center" wrapText="1"/>
    </xf>
    <xf numFmtId="0" fontId="6" fillId="11" borderId="11" xfId="0" applyFont="1" applyFill="1" applyBorder="1" applyAlignment="1">
      <alignment horizontal="center" vertical="center" wrapText="1"/>
    </xf>
    <xf numFmtId="0" fontId="6" fillId="11" borderId="9"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65" xfId="0" applyFont="1" applyFill="1" applyBorder="1" applyAlignment="1">
      <alignment horizontal="center" vertical="center" wrapText="1"/>
    </xf>
    <xf numFmtId="0" fontId="3" fillId="3" borderId="14" xfId="0" applyFont="1" applyFill="1" applyBorder="1" applyAlignment="1">
      <alignment horizontal="center" vertical="center" textRotation="90"/>
    </xf>
    <xf numFmtId="0" fontId="3" fillId="3" borderId="13" xfId="0" applyFont="1" applyFill="1" applyBorder="1" applyAlignment="1">
      <alignment horizontal="center" vertical="center" textRotation="90" wrapText="1"/>
    </xf>
    <xf numFmtId="0" fontId="3" fillId="3" borderId="15" xfId="0" applyFont="1" applyFill="1" applyBorder="1" applyAlignment="1">
      <alignment horizontal="center" vertical="center" textRotation="90" wrapText="1"/>
    </xf>
    <xf numFmtId="0" fontId="3" fillId="3" borderId="63" xfId="0" applyFont="1" applyFill="1" applyBorder="1" applyAlignment="1">
      <alignment horizontal="center" vertical="center" textRotation="90" wrapText="1"/>
    </xf>
    <xf numFmtId="0" fontId="31" fillId="2" borderId="48" xfId="5" applyFont="1" applyFill="1" applyBorder="1" applyAlignment="1" applyProtection="1">
      <alignment horizontal="center" vertical="center" wrapText="1"/>
      <protection locked="0"/>
    </xf>
    <xf numFmtId="0" fontId="32" fillId="2" borderId="48" xfId="5" applyFont="1" applyFill="1" applyBorder="1" applyAlignment="1" applyProtection="1">
      <alignment horizontal="center" vertical="center" wrapText="1"/>
      <protection locked="0"/>
    </xf>
    <xf numFmtId="0" fontId="26" fillId="7" borderId="87" xfId="0" applyFont="1" applyFill="1" applyBorder="1" applyAlignment="1">
      <alignment horizontal="center" vertical="center" wrapText="1"/>
    </xf>
    <xf numFmtId="0" fontId="28" fillId="29" borderId="87" xfId="0" applyFont="1" applyFill="1" applyBorder="1" applyAlignment="1">
      <alignment horizontal="center" vertical="center" wrapText="1"/>
    </xf>
    <xf numFmtId="0" fontId="20" fillId="0" borderId="93" xfId="0" applyFont="1" applyBorder="1" applyAlignment="1">
      <alignment horizontal="center" wrapText="1"/>
    </xf>
    <xf numFmtId="0" fontId="20" fillId="0" borderId="97" xfId="0" applyFont="1" applyBorder="1" applyAlignment="1">
      <alignment horizontal="center" wrapText="1"/>
    </xf>
    <xf numFmtId="0" fontId="24" fillId="0" borderId="94" xfId="0" applyFont="1" applyBorder="1" applyAlignment="1">
      <alignment horizontal="center" vertical="center"/>
    </xf>
    <xf numFmtId="0" fontId="24" fillId="0" borderId="95" xfId="0" applyFont="1" applyBorder="1" applyAlignment="1">
      <alignment horizontal="center" vertical="center"/>
    </xf>
    <xf numFmtId="0" fontId="25" fillId="0" borderId="85" xfId="0" applyFont="1" applyBorder="1" applyAlignment="1">
      <alignment horizontal="center" vertical="center" wrapText="1"/>
    </xf>
    <xf numFmtId="0" fontId="25" fillId="0" borderId="86" xfId="0" applyFont="1" applyBorder="1" applyAlignment="1">
      <alignment horizontal="center" vertical="center" wrapText="1"/>
    </xf>
    <xf numFmtId="0" fontId="25" fillId="0" borderId="89" xfId="0" applyFont="1" applyBorder="1" applyAlignment="1">
      <alignment horizontal="center" vertical="center" wrapText="1"/>
    </xf>
    <xf numFmtId="0" fontId="25" fillId="0" borderId="90" xfId="0" applyFont="1" applyBorder="1" applyAlignment="1">
      <alignment horizontal="center" vertical="center" wrapText="1"/>
    </xf>
    <xf numFmtId="0" fontId="26" fillId="7" borderId="88" xfId="0" applyFont="1" applyFill="1" applyBorder="1" applyAlignment="1">
      <alignment horizontal="center" vertical="center" wrapText="1"/>
    </xf>
    <xf numFmtId="0" fontId="26" fillId="31" borderId="87" xfId="0" applyFont="1" applyFill="1" applyBorder="1" applyAlignment="1">
      <alignment horizontal="center" vertical="center" wrapText="1"/>
    </xf>
    <xf numFmtId="0" fontId="26" fillId="31" borderId="88" xfId="0" applyFont="1" applyFill="1" applyBorder="1" applyAlignment="1">
      <alignment horizontal="center" vertical="center" wrapText="1"/>
    </xf>
    <xf numFmtId="0" fontId="28" fillId="7" borderId="87" xfId="0" applyFont="1" applyFill="1" applyBorder="1" applyAlignment="1">
      <alignment horizontal="center" vertical="center" wrapText="1"/>
    </xf>
    <xf numFmtId="0" fontId="28" fillId="25" borderId="87" xfId="0" applyFont="1" applyFill="1" applyBorder="1" applyAlignment="1">
      <alignment horizontal="center" vertical="center" wrapText="1"/>
    </xf>
    <xf numFmtId="0" fontId="10" fillId="36" borderId="99" xfId="0" applyFont="1" applyFill="1" applyBorder="1" applyAlignment="1">
      <alignment horizontal="center" vertical="center"/>
    </xf>
    <xf numFmtId="0" fontId="10" fillId="36" borderId="91" xfId="0" applyFont="1" applyFill="1" applyBorder="1" applyAlignment="1">
      <alignment horizontal="center" vertical="center"/>
    </xf>
    <xf numFmtId="0" fontId="10" fillId="36" borderId="100" xfId="0" applyFont="1" applyFill="1" applyBorder="1" applyAlignment="1">
      <alignment horizontal="center" vertical="center"/>
    </xf>
    <xf numFmtId="0" fontId="10" fillId="11" borderId="101" xfId="0" applyFont="1" applyFill="1" applyBorder="1" applyAlignment="1">
      <alignment horizontal="center" vertical="center" wrapText="1"/>
    </xf>
    <xf numFmtId="0" fontId="10" fillId="11" borderId="102" xfId="0" applyFont="1" applyFill="1" applyBorder="1" applyAlignment="1">
      <alignment horizontal="center" vertical="center" wrapText="1"/>
    </xf>
    <xf numFmtId="0" fontId="10" fillId="11" borderId="103" xfId="0" applyFont="1" applyFill="1" applyBorder="1" applyAlignment="1">
      <alignment horizontal="center" vertical="center" wrapText="1"/>
    </xf>
    <xf numFmtId="0" fontId="38" fillId="0" borderId="104" xfId="0" applyFont="1" applyBorder="1" applyAlignment="1">
      <alignment horizontal="center" vertical="center" wrapText="1"/>
    </xf>
    <xf numFmtId="17" fontId="0" fillId="0" borderId="52" xfId="0" applyNumberFormat="1" applyFont="1" applyBorder="1" applyAlignment="1">
      <alignment horizontal="center" vertical="center" wrapText="1"/>
    </xf>
    <xf numFmtId="0" fontId="0" fillId="0" borderId="52" xfId="0" applyFont="1" applyBorder="1" applyAlignment="1">
      <alignment horizontal="center" vertical="center" wrapText="1"/>
    </xf>
    <xf numFmtId="0" fontId="0" fillId="0" borderId="92" xfId="0" applyFont="1" applyBorder="1" applyAlignment="1">
      <alignment horizontal="center" vertical="center" wrapText="1"/>
    </xf>
    <xf numFmtId="0" fontId="38" fillId="0" borderId="105" xfId="0" applyFont="1" applyBorder="1" applyAlignment="1">
      <alignment horizontal="center" vertical="center" wrapText="1"/>
    </xf>
    <xf numFmtId="17" fontId="0" fillId="0" borderId="88" xfId="0" applyNumberFormat="1" applyFont="1" applyBorder="1" applyAlignment="1">
      <alignment horizontal="center" vertical="center" wrapText="1"/>
    </xf>
    <xf numFmtId="0" fontId="0" fillId="0" borderId="88" xfId="0" applyFont="1" applyBorder="1" applyAlignment="1">
      <alignment horizontal="center" vertical="center" wrapText="1"/>
    </xf>
    <xf numFmtId="0" fontId="0" fillId="0" borderId="106" xfId="0" applyFont="1" applyBorder="1" applyAlignment="1">
      <alignment horizontal="center" vertical="center" wrapText="1"/>
    </xf>
    <xf numFmtId="0" fontId="25" fillId="0" borderId="107" xfId="0" applyFont="1" applyBorder="1" applyAlignment="1">
      <alignment horizontal="center" vertical="center" wrapText="1"/>
    </xf>
    <xf numFmtId="0" fontId="25" fillId="0" borderId="0" xfId="0" applyFont="1" applyBorder="1" applyAlignment="1">
      <alignment horizontal="center" vertical="center" wrapText="1"/>
    </xf>
    <xf numFmtId="0" fontId="23" fillId="0" borderId="108" xfId="0" applyFont="1" applyBorder="1" applyAlignment="1">
      <alignment vertical="center"/>
    </xf>
    <xf numFmtId="0" fontId="30" fillId="0" borderId="48" xfId="5" applyFont="1" applyBorder="1" applyAlignment="1" applyProtection="1">
      <alignment horizontal="center" vertical="center" textRotation="90" wrapText="1"/>
      <protection locked="0"/>
    </xf>
    <xf numFmtId="0" fontId="28" fillId="2" borderId="48" xfId="0" applyFont="1" applyFill="1" applyBorder="1" applyAlignment="1">
      <alignment horizontal="center" vertical="center"/>
    </xf>
    <xf numFmtId="0" fontId="35" fillId="2" borderId="48" xfId="0" applyFont="1" applyFill="1" applyBorder="1" applyAlignment="1" applyProtection="1">
      <alignment horizontal="justify" vertical="center" wrapText="1"/>
      <protection locked="0"/>
    </xf>
    <xf numFmtId="0" fontId="30" fillId="2" borderId="48" xfId="5" applyFont="1" applyFill="1" applyBorder="1" applyAlignment="1" applyProtection="1">
      <alignment horizontal="center" vertical="center" textRotation="90" wrapText="1"/>
      <protection locked="0"/>
    </xf>
    <xf numFmtId="0" fontId="30" fillId="2" borderId="48" xfId="5" applyFont="1" applyFill="1" applyBorder="1" applyAlignment="1" applyProtection="1">
      <alignment horizontal="center" vertical="center" textRotation="90" wrapText="1"/>
      <protection locked="0"/>
    </xf>
    <xf numFmtId="0" fontId="31" fillId="2" borderId="48" xfId="0" applyFont="1" applyFill="1" applyBorder="1" applyAlignment="1">
      <alignment horizontal="center" vertical="center" textRotation="90" wrapText="1"/>
    </xf>
    <xf numFmtId="0" fontId="30" fillId="0" borderId="52" xfId="5" applyFont="1" applyBorder="1" applyAlignment="1" applyProtection="1">
      <alignment horizontal="center" vertical="center" textRotation="90" wrapText="1"/>
      <protection locked="0"/>
    </xf>
    <xf numFmtId="0" fontId="32" fillId="2" borderId="52" xfId="5" applyFont="1" applyFill="1" applyBorder="1" applyAlignment="1" applyProtection="1">
      <alignment horizontal="center" vertical="center" wrapText="1"/>
      <protection locked="0"/>
    </xf>
    <xf numFmtId="0" fontId="31" fillId="2" borderId="52" xfId="5" applyFont="1" applyFill="1" applyBorder="1" applyAlignment="1" applyProtection="1">
      <alignment horizontal="center" vertical="center" wrapText="1"/>
      <protection locked="0"/>
    </xf>
    <xf numFmtId="0" fontId="28" fillId="2" borderId="52" xfId="0" applyFont="1" applyFill="1" applyBorder="1" applyAlignment="1">
      <alignment horizontal="center" vertical="center"/>
    </xf>
    <xf numFmtId="0" fontId="27" fillId="2" borderId="52" xfId="0" applyFont="1" applyFill="1" applyBorder="1"/>
    <xf numFmtId="0" fontId="31" fillId="0" borderId="52" xfId="5" applyFont="1" applyBorder="1" applyAlignment="1" applyProtection="1">
      <alignment horizontal="center" vertical="center" wrapText="1"/>
      <protection locked="0"/>
    </xf>
    <xf numFmtId="0" fontId="31" fillId="0" borderId="52" xfId="5" applyFont="1" applyBorder="1" applyAlignment="1">
      <alignment horizontal="center" vertical="center" wrapText="1"/>
    </xf>
    <xf numFmtId="0" fontId="31" fillId="0" borderId="52" xfId="5" applyFont="1" applyBorder="1" applyAlignment="1" applyProtection="1">
      <alignment horizontal="left" vertical="center" wrapText="1"/>
      <protection locked="0"/>
    </xf>
    <xf numFmtId="0" fontId="34" fillId="33" borderId="52" xfId="5" applyFont="1" applyFill="1" applyBorder="1" applyAlignment="1" applyProtection="1">
      <alignment horizontal="center" vertical="center" wrapText="1"/>
      <protection locked="0"/>
    </xf>
    <xf numFmtId="0" fontId="34" fillId="0" borderId="52" xfId="5" applyFont="1" applyBorder="1" applyAlignment="1" applyProtection="1">
      <alignment horizontal="center" vertical="center" wrapText="1"/>
      <protection locked="0"/>
    </xf>
    <xf numFmtId="0" fontId="34" fillId="2" borderId="52" xfId="5" applyFont="1" applyFill="1" applyBorder="1" applyAlignment="1" applyProtection="1">
      <alignment horizontal="center" vertical="center" wrapText="1"/>
      <protection locked="0"/>
    </xf>
    <xf numFmtId="0" fontId="34" fillId="0" borderId="52" xfId="5" applyFont="1" applyBorder="1" applyAlignment="1" applyProtection="1">
      <alignment horizontal="center" vertical="center"/>
      <protection locked="0"/>
    </xf>
    <xf numFmtId="0" fontId="34" fillId="34" borderId="52" xfId="5" applyFont="1" applyFill="1" applyBorder="1" applyAlignment="1" applyProtection="1">
      <alignment horizontal="center" vertical="center" wrapText="1"/>
      <protection locked="0"/>
    </xf>
    <xf numFmtId="0" fontId="34" fillId="0" borderId="52" xfId="5" applyFont="1" applyBorder="1" applyAlignment="1" applyProtection="1">
      <alignment horizontal="left" vertical="center" wrapText="1"/>
      <protection locked="0"/>
    </xf>
    <xf numFmtId="0" fontId="29" fillId="27" borderId="109" xfId="0" applyFont="1" applyFill="1" applyBorder="1" applyAlignment="1">
      <alignment horizontal="center" vertical="center" wrapText="1"/>
    </xf>
    <xf numFmtId="0" fontId="26" fillId="3" borderId="87" xfId="0" applyFont="1" applyFill="1" applyBorder="1" applyAlignment="1">
      <alignment horizontal="center" vertical="center" wrapText="1"/>
    </xf>
    <xf numFmtId="0" fontId="28" fillId="30" borderId="87" xfId="0" applyFont="1" applyFill="1" applyBorder="1" applyAlignment="1">
      <alignment horizontal="center" vertical="center" wrapText="1"/>
    </xf>
    <xf numFmtId="0" fontId="28" fillId="28" borderId="87" xfId="0" applyFont="1" applyFill="1" applyBorder="1" applyAlignment="1">
      <alignment horizontal="center" vertical="center" wrapText="1"/>
    </xf>
    <xf numFmtId="0" fontId="28" fillId="7" borderId="110" xfId="0" applyFont="1" applyFill="1" applyBorder="1" applyAlignment="1">
      <alignment horizontal="center" vertical="center" wrapText="1"/>
    </xf>
    <xf numFmtId="0" fontId="29" fillId="27" borderId="105" xfId="0" applyFont="1" applyFill="1" applyBorder="1" applyAlignment="1">
      <alignment horizontal="center" vertical="center" wrapText="1"/>
    </xf>
    <xf numFmtId="0" fontId="26" fillId="3" borderId="88" xfId="0" applyFont="1" applyFill="1" applyBorder="1" applyAlignment="1">
      <alignment horizontal="center" vertical="center" wrapText="1"/>
    </xf>
    <xf numFmtId="0" fontId="28" fillId="30" borderId="88" xfId="0" applyFont="1" applyFill="1" applyBorder="1" applyAlignment="1">
      <alignment horizontal="center" vertical="center" wrapText="1"/>
    </xf>
    <xf numFmtId="0" fontId="28" fillId="7" borderId="106" xfId="0" applyFont="1" applyFill="1" applyBorder="1" applyAlignment="1">
      <alignment horizontal="center" vertical="center" wrapText="1"/>
    </xf>
  </cellXfs>
  <cellStyles count="6">
    <cellStyle name="Normal" xfId="0" builtinId="0"/>
    <cellStyle name="Normal 2" xfId="1"/>
    <cellStyle name="Normal 2 2" xfId="4"/>
    <cellStyle name="Normal 2 2 2" xfId="5"/>
    <cellStyle name="Normal 3" xfId="2"/>
    <cellStyle name="Normal 6" xfId="3"/>
  </cellStyles>
  <dxfs count="340">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s>
  <tableStyles count="0" defaultTableStyle="TableStyleMedium2" defaultPivotStyle="PivotStyleLight16"/>
  <colors>
    <mruColors>
      <color rgb="FFFFFF99"/>
      <color rgb="FFFFFFCC"/>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57150</xdr:colOff>
      <xdr:row>1</xdr:row>
      <xdr:rowOff>28654</xdr:rowOff>
    </xdr:from>
    <xdr:to>
      <xdr:col>6</xdr:col>
      <xdr:colOff>123825</xdr:colOff>
      <xdr:row>3</xdr:row>
      <xdr:rowOff>257254</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152650" y="228679"/>
          <a:ext cx="809625" cy="809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409575</xdr:colOff>
      <xdr:row>1</xdr:row>
      <xdr:rowOff>161925</xdr:rowOff>
    </xdr:from>
    <xdr:to>
      <xdr:col>0</xdr:col>
      <xdr:colOff>1635919</xdr:colOff>
      <xdr:row>4</xdr:row>
      <xdr:rowOff>64138</xdr:rowOff>
    </xdr:to>
    <xdr:pic>
      <xdr:nvPicPr>
        <xdr:cNvPr id="3" name="Imagen 2">
          <a:extLst>
            <a:ext uri="{FF2B5EF4-FFF2-40B4-BE49-F238E27FC236}">
              <a16:creationId xmlns:a16="http://schemas.microsoft.com/office/drawing/2014/main" xmlns="" id="{1DC64438-7F50-4C37-8094-E9BDB69925E0}"/>
            </a:ext>
          </a:extLst>
        </xdr:cNvPr>
        <xdr:cNvPicPr>
          <a:picLocks noChangeAspect="1"/>
        </xdr:cNvPicPr>
      </xdr:nvPicPr>
      <xdr:blipFill>
        <a:blip xmlns:r="http://schemas.openxmlformats.org/officeDocument/2006/relationships" r:embed="rId1"/>
        <a:stretch>
          <a:fillRect/>
        </a:stretch>
      </xdr:blipFill>
      <xdr:spPr>
        <a:xfrm>
          <a:off x="409575" y="457200"/>
          <a:ext cx="1226344" cy="94996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Z869"/>
  <sheetViews>
    <sheetView topLeftCell="B46" workbookViewId="0">
      <selection activeCell="C46" sqref="C46:C56"/>
    </sheetView>
  </sheetViews>
  <sheetFormatPr baseColWidth="10" defaultColWidth="11.42578125" defaultRowHeight="15" x14ac:dyDescent="0.25"/>
  <cols>
    <col min="1" max="1" width="5.28515625" style="28" customWidth="1"/>
    <col min="2" max="2" width="9" customWidth="1"/>
    <col min="3" max="3" width="6.140625" customWidth="1"/>
    <col min="4" max="4" width="11" customWidth="1"/>
    <col min="5" max="5" width="4.85546875" style="53" customWidth="1"/>
    <col min="6" max="6" width="6.28515625" customWidth="1"/>
    <col min="7" max="7" width="5.85546875" customWidth="1"/>
    <col min="8" max="8" width="12.5703125" customWidth="1"/>
    <col min="9" max="9" width="17.5703125" customWidth="1"/>
    <col min="10" max="10" width="12.85546875" customWidth="1"/>
    <col min="11" max="11" width="11.7109375" customWidth="1"/>
    <col min="12" max="12" width="3.85546875" customWidth="1"/>
    <col min="13" max="13" width="3.7109375" customWidth="1"/>
    <col min="14" max="14" width="12.85546875" customWidth="1"/>
    <col min="16" max="16" width="15.140625" customWidth="1"/>
    <col min="17" max="17" width="6.140625" customWidth="1"/>
    <col min="18" max="18" width="5.140625" customWidth="1"/>
    <col min="19" max="19" width="6.5703125" customWidth="1"/>
    <col min="20" max="20" width="8.28515625" customWidth="1"/>
    <col min="21" max="21" width="5.85546875" customWidth="1"/>
    <col min="22" max="22" width="5.42578125" customWidth="1"/>
    <col min="23" max="23" width="7" customWidth="1"/>
    <col min="24" max="24" width="15.42578125" customWidth="1"/>
    <col min="25" max="26" width="3.42578125" customWidth="1"/>
    <col min="27" max="27" width="34.140625" customWidth="1"/>
    <col min="28" max="28" width="32.7109375" customWidth="1"/>
    <col min="29" max="29" width="35.28515625" customWidth="1"/>
    <col min="30" max="30" width="32" customWidth="1"/>
    <col min="31" max="31" width="52" style="28" customWidth="1"/>
    <col min="32" max="104" width="11.42578125" style="28"/>
  </cols>
  <sheetData>
    <row r="1" spans="2:31" s="28" customFormat="1" ht="15.75" thickBot="1" x14ac:dyDescent="0.3">
      <c r="E1" s="52"/>
    </row>
    <row r="2" spans="2:31" ht="30" customHeight="1" thickTop="1" x14ac:dyDescent="0.25">
      <c r="B2" s="278"/>
      <c r="C2" s="279"/>
      <c r="D2" s="279"/>
      <c r="E2" s="279"/>
      <c r="F2" s="279"/>
      <c r="G2" s="279"/>
      <c r="H2" s="279"/>
      <c r="I2" s="280"/>
      <c r="J2" s="287" t="s">
        <v>0</v>
      </c>
      <c r="K2" s="288"/>
      <c r="L2" s="288"/>
      <c r="M2" s="288"/>
      <c r="N2" s="288"/>
      <c r="O2" s="288"/>
      <c r="P2" s="288"/>
      <c r="Q2" s="288"/>
      <c r="R2" s="288"/>
      <c r="S2" s="288"/>
      <c r="T2" s="288"/>
      <c r="U2" s="288"/>
      <c r="V2" s="288"/>
      <c r="W2" s="288"/>
      <c r="X2" s="288"/>
      <c r="Y2" s="288"/>
      <c r="Z2" s="288"/>
      <c r="AA2" s="288"/>
      <c r="AB2" s="288"/>
      <c r="AC2" s="288"/>
      <c r="AD2" s="288"/>
      <c r="AE2" s="289"/>
    </row>
    <row r="3" spans="2:31" ht="15.75" customHeight="1" thickBot="1" x14ac:dyDescent="0.3">
      <c r="B3" s="281"/>
      <c r="C3" s="282"/>
      <c r="D3" s="282"/>
      <c r="E3" s="282"/>
      <c r="F3" s="282"/>
      <c r="G3" s="282"/>
      <c r="H3" s="282"/>
      <c r="I3" s="283"/>
      <c r="J3" s="290"/>
      <c r="K3" s="291"/>
      <c r="L3" s="291"/>
      <c r="M3" s="291"/>
      <c r="N3" s="291"/>
      <c r="O3" s="291"/>
      <c r="P3" s="291"/>
      <c r="Q3" s="291"/>
      <c r="R3" s="291"/>
      <c r="S3" s="291"/>
      <c r="T3" s="291"/>
      <c r="U3" s="291"/>
      <c r="V3" s="291"/>
      <c r="W3" s="291"/>
      <c r="X3" s="291"/>
      <c r="Y3" s="291"/>
      <c r="Z3" s="291"/>
      <c r="AA3" s="291"/>
      <c r="AB3" s="291"/>
      <c r="AC3" s="291"/>
      <c r="AD3" s="291"/>
      <c r="AE3" s="292"/>
    </row>
    <row r="4" spans="2:31" ht="21" customHeight="1" thickTop="1" thickBot="1" x14ac:dyDescent="0.3">
      <c r="B4" s="284"/>
      <c r="C4" s="285"/>
      <c r="D4" s="285"/>
      <c r="E4" s="285"/>
      <c r="F4" s="285"/>
      <c r="G4" s="285"/>
      <c r="H4" s="285"/>
      <c r="I4" s="286"/>
      <c r="J4" s="293" t="s">
        <v>1</v>
      </c>
      <c r="K4" s="294"/>
      <c r="L4" s="294"/>
      <c r="M4" s="294"/>
      <c r="N4" s="294"/>
      <c r="O4" s="294"/>
      <c r="P4" s="294"/>
      <c r="Q4" s="294"/>
      <c r="R4" s="294"/>
      <c r="S4" s="294"/>
      <c r="T4" s="294"/>
      <c r="U4" s="294"/>
      <c r="V4" s="294"/>
      <c r="W4" s="294"/>
      <c r="X4" s="294"/>
      <c r="Y4" s="294"/>
      <c r="Z4" s="294"/>
      <c r="AA4" s="294"/>
      <c r="AB4" s="294"/>
      <c r="AC4" s="294"/>
      <c r="AD4" s="294"/>
      <c r="AE4" s="295"/>
    </row>
    <row r="5" spans="2:31" ht="19.5" customHeight="1" thickTop="1" thickBot="1" x14ac:dyDescent="0.3">
      <c r="B5" s="296" t="s">
        <v>2</v>
      </c>
      <c r="C5" s="297"/>
      <c r="D5" s="297"/>
      <c r="E5" s="297"/>
      <c r="F5" s="297"/>
      <c r="G5" s="297"/>
      <c r="H5" s="297"/>
      <c r="I5" s="298"/>
      <c r="J5" s="293" t="s">
        <v>3</v>
      </c>
      <c r="K5" s="294"/>
      <c r="L5" s="294"/>
      <c r="M5" s="294"/>
      <c r="N5" s="294"/>
      <c r="O5" s="294"/>
      <c r="P5" s="294"/>
      <c r="Q5" s="294"/>
      <c r="R5" s="294"/>
      <c r="S5" s="294"/>
      <c r="T5" s="294"/>
      <c r="U5" s="294"/>
      <c r="V5" s="294"/>
      <c r="W5" s="294"/>
      <c r="X5" s="294"/>
      <c r="Y5" s="294"/>
      <c r="Z5" s="294"/>
      <c r="AA5" s="294"/>
      <c r="AB5" s="294"/>
      <c r="AC5" s="294"/>
      <c r="AD5" s="294"/>
      <c r="AE5" s="295"/>
    </row>
    <row r="6" spans="2:31" s="28" customFormat="1" ht="16.5" thickTop="1" thickBot="1" x14ac:dyDescent="0.3">
      <c r="E6" s="52"/>
    </row>
    <row r="7" spans="2:31" ht="21.75" customHeight="1" thickTop="1" thickBot="1" x14ac:dyDescent="0.3">
      <c r="B7" s="269" t="s">
        <v>4</v>
      </c>
      <c r="C7" s="270"/>
      <c r="D7" s="270"/>
      <c r="E7" s="270"/>
      <c r="F7" s="270"/>
      <c r="G7" s="270"/>
      <c r="H7" s="270"/>
      <c r="I7" s="270"/>
      <c r="J7" s="271"/>
      <c r="K7" s="269" t="s">
        <v>5</v>
      </c>
      <c r="L7" s="270"/>
      <c r="M7" s="270"/>
      <c r="N7" s="270"/>
      <c r="O7" s="270"/>
      <c r="P7" s="270"/>
      <c r="Q7" s="270"/>
      <c r="R7" s="270"/>
      <c r="S7" s="271"/>
      <c r="T7" s="299" t="s">
        <v>6</v>
      </c>
      <c r="U7" s="300"/>
      <c r="V7" s="300"/>
      <c r="W7" s="300"/>
      <c r="X7" s="301"/>
      <c r="Y7" s="269" t="s">
        <v>7</v>
      </c>
      <c r="Z7" s="270"/>
      <c r="AA7" s="271"/>
      <c r="AB7" s="269" t="s">
        <v>8</v>
      </c>
      <c r="AC7" s="270"/>
      <c r="AD7" s="270"/>
      <c r="AE7" s="271"/>
    </row>
    <row r="8" spans="2:31" ht="34.5" customHeight="1" thickTop="1" thickBot="1" x14ac:dyDescent="0.3">
      <c r="B8" s="269" t="s">
        <v>9</v>
      </c>
      <c r="C8" s="270"/>
      <c r="D8" s="270"/>
      <c r="E8" s="270"/>
      <c r="F8" s="270"/>
      <c r="G8" s="270"/>
      <c r="H8" s="270"/>
      <c r="I8" s="270"/>
      <c r="J8" s="271"/>
      <c r="K8" s="269" t="s">
        <v>10</v>
      </c>
      <c r="L8" s="270"/>
      <c r="M8" s="270"/>
      <c r="N8" s="270"/>
      <c r="O8" s="270"/>
      <c r="P8" s="270"/>
      <c r="Q8" s="270"/>
      <c r="R8" s="270"/>
      <c r="S8" s="271"/>
      <c r="T8" s="269">
        <v>3169001</v>
      </c>
      <c r="U8" s="270"/>
      <c r="V8" s="270"/>
      <c r="W8" s="270"/>
      <c r="X8" s="271"/>
      <c r="Y8" s="269" t="s">
        <v>11</v>
      </c>
      <c r="Z8" s="270"/>
      <c r="AA8" s="271"/>
      <c r="AB8" s="272" t="s">
        <v>12</v>
      </c>
      <c r="AC8" s="273"/>
      <c r="AD8" s="273"/>
      <c r="AE8" s="274"/>
    </row>
    <row r="9" spans="2:31" ht="39" customHeight="1" thickTop="1" thickBot="1" x14ac:dyDescent="0.3">
      <c r="B9" s="275" t="s">
        <v>13</v>
      </c>
      <c r="C9" s="276"/>
      <c r="D9" s="276"/>
      <c r="E9" s="276"/>
      <c r="F9" s="276"/>
      <c r="G9" s="276"/>
      <c r="H9" s="276"/>
      <c r="I9" s="276"/>
      <c r="J9" s="276"/>
      <c r="K9" s="276"/>
      <c r="L9" s="276"/>
      <c r="M9" s="276"/>
      <c r="N9" s="276"/>
      <c r="O9" s="276"/>
      <c r="P9" s="276"/>
      <c r="Q9" s="276"/>
      <c r="R9" s="276"/>
      <c r="S9" s="276"/>
      <c r="T9" s="276"/>
      <c r="U9" s="276"/>
      <c r="V9" s="276"/>
      <c r="W9" s="276"/>
      <c r="X9" s="276"/>
      <c r="Y9" s="276"/>
      <c r="Z9" s="276"/>
      <c r="AA9" s="276"/>
      <c r="AB9" s="276"/>
      <c r="AC9" s="276"/>
      <c r="AD9" s="276"/>
      <c r="AE9" s="277"/>
    </row>
    <row r="10" spans="2:31" ht="24" customHeight="1" thickTop="1" thickBot="1" x14ac:dyDescent="0.3">
      <c r="B10" s="306" t="s">
        <v>14</v>
      </c>
      <c r="C10" s="307" t="s">
        <v>15</v>
      </c>
      <c r="D10" s="307" t="s">
        <v>16</v>
      </c>
      <c r="E10" s="253" t="s">
        <v>17</v>
      </c>
      <c r="F10" s="254"/>
      <c r="G10" s="113" t="s">
        <v>18</v>
      </c>
      <c r="H10" s="113"/>
      <c r="I10" s="114"/>
      <c r="J10" s="255" t="s">
        <v>19</v>
      </c>
      <c r="K10" s="256"/>
      <c r="L10" s="264" t="s">
        <v>20</v>
      </c>
      <c r="M10" s="264" t="s">
        <v>21</v>
      </c>
      <c r="N10" s="302" t="s">
        <v>22</v>
      </c>
      <c r="O10" s="303"/>
      <c r="P10" s="304"/>
      <c r="Q10" s="302" t="s">
        <v>23</v>
      </c>
      <c r="R10" s="303"/>
      <c r="S10" s="303"/>
      <c r="T10" s="303"/>
      <c r="U10" s="303"/>
      <c r="V10" s="303"/>
      <c r="W10" s="304"/>
      <c r="X10" s="110" t="s">
        <v>24</v>
      </c>
      <c r="Y10" s="259" t="s">
        <v>25</v>
      </c>
      <c r="Z10" s="260"/>
      <c r="AA10" s="260"/>
      <c r="AB10" s="260"/>
      <c r="AC10" s="261"/>
      <c r="AD10" s="261" t="s">
        <v>26</v>
      </c>
      <c r="AE10" s="266" t="s">
        <v>27</v>
      </c>
    </row>
    <row r="11" spans="2:31" ht="128.25" customHeight="1" thickTop="1" thickBot="1" x14ac:dyDescent="0.3">
      <c r="B11" s="306"/>
      <c r="C11" s="308"/>
      <c r="D11" s="309"/>
      <c r="E11" s="64" t="s">
        <v>28</v>
      </c>
      <c r="F11" s="64" t="s">
        <v>29</v>
      </c>
      <c r="G11" s="71" t="s">
        <v>30</v>
      </c>
      <c r="H11" s="111" t="s">
        <v>31</v>
      </c>
      <c r="I11" s="64" t="s">
        <v>32</v>
      </c>
      <c r="J11" s="257"/>
      <c r="K11" s="258"/>
      <c r="L11" s="265"/>
      <c r="M11" s="265"/>
      <c r="N11" s="6" t="s">
        <v>33</v>
      </c>
      <c r="O11" s="2" t="s">
        <v>34</v>
      </c>
      <c r="P11" s="1" t="s">
        <v>35</v>
      </c>
      <c r="Q11" s="8" t="s">
        <v>36</v>
      </c>
      <c r="R11" s="7" t="s">
        <v>37</v>
      </c>
      <c r="S11" s="9" t="s">
        <v>38</v>
      </c>
      <c r="T11" s="7" t="s">
        <v>39</v>
      </c>
      <c r="U11" s="9" t="s">
        <v>40</v>
      </c>
      <c r="V11" s="7" t="s">
        <v>41</v>
      </c>
      <c r="W11" s="10" t="s">
        <v>42</v>
      </c>
      <c r="X11" s="11" t="s">
        <v>43</v>
      </c>
      <c r="Y11" s="7" t="s">
        <v>44</v>
      </c>
      <c r="Z11" s="112" t="s">
        <v>45</v>
      </c>
      <c r="AA11" s="2" t="s">
        <v>46</v>
      </c>
      <c r="AB11" s="2" t="s">
        <v>47</v>
      </c>
      <c r="AC11" s="2" t="s">
        <v>48</v>
      </c>
      <c r="AD11" s="305"/>
      <c r="AE11" s="267"/>
    </row>
    <row r="12" spans="2:31" ht="101.25" customHeight="1" thickTop="1" thickBot="1" x14ac:dyDescent="0.3">
      <c r="B12" s="268"/>
      <c r="C12" s="262" t="s">
        <v>49</v>
      </c>
      <c r="D12" s="232" t="s">
        <v>50</v>
      </c>
      <c r="E12" s="57" t="s">
        <v>51</v>
      </c>
      <c r="F12" s="58"/>
      <c r="G12" s="99" t="s">
        <v>52</v>
      </c>
      <c r="H12" s="33" t="s">
        <v>53</v>
      </c>
      <c r="I12" s="105" t="s">
        <v>54</v>
      </c>
      <c r="J12" s="177" t="s">
        <v>55</v>
      </c>
      <c r="K12" s="178"/>
      <c r="L12" s="105">
        <v>13</v>
      </c>
      <c r="M12" s="105">
        <v>8</v>
      </c>
      <c r="N12" s="30" t="s">
        <v>56</v>
      </c>
      <c r="O12" s="105" t="s">
        <v>57</v>
      </c>
      <c r="P12" s="105" t="s">
        <v>56</v>
      </c>
      <c r="Q12" s="105">
        <v>2</v>
      </c>
      <c r="R12" s="105">
        <v>2</v>
      </c>
      <c r="S12" s="105">
        <f t="shared" ref="S12:S20" si="0">Q12*R12</f>
        <v>4</v>
      </c>
      <c r="T12" s="36" t="str">
        <f t="shared" ref="T12:T20" si="1">IF(AND(S12&gt;=0,S12&lt;=4),"BAJO",IF(AND(S12&gt;=6,S12&lt;=8),"MEDIO",IF(AND(S12&gt;=10,S12&lt;=20),"ALTO",IF(AND(S12&gt;=24,S12&lt;=40),"MUYALTO"))))</f>
        <v>BAJO</v>
      </c>
      <c r="U12" s="30">
        <v>10</v>
      </c>
      <c r="V12" s="30">
        <f t="shared" ref="V12:V20" si="2">S12*U12</f>
        <v>40</v>
      </c>
      <c r="W12" s="75" t="s">
        <v>58</v>
      </c>
      <c r="X12" s="33" t="s">
        <v>59</v>
      </c>
      <c r="Y12" s="27"/>
      <c r="Z12" s="27"/>
      <c r="AA12" s="105" t="s">
        <v>60</v>
      </c>
      <c r="AB12" s="105" t="s">
        <v>61</v>
      </c>
      <c r="AC12" s="105" t="s">
        <v>62</v>
      </c>
      <c r="AD12" s="105" t="s">
        <v>63</v>
      </c>
      <c r="AE12" s="65" t="s">
        <v>64</v>
      </c>
    </row>
    <row r="13" spans="2:31" ht="96.75" customHeight="1" thickTop="1" thickBot="1" x14ac:dyDescent="0.3">
      <c r="B13" s="268"/>
      <c r="C13" s="262"/>
      <c r="D13" s="232"/>
      <c r="E13" s="57" t="s">
        <v>51</v>
      </c>
      <c r="F13" s="58"/>
      <c r="G13" s="95" t="s">
        <v>65</v>
      </c>
      <c r="H13" s="33" t="s">
        <v>66</v>
      </c>
      <c r="I13" s="105" t="s">
        <v>67</v>
      </c>
      <c r="J13" s="177" t="s">
        <v>68</v>
      </c>
      <c r="K13" s="178"/>
      <c r="L13" s="39">
        <v>13</v>
      </c>
      <c r="M13" s="39">
        <v>8</v>
      </c>
      <c r="N13" s="39" t="s">
        <v>56</v>
      </c>
      <c r="O13" s="108" t="s">
        <v>56</v>
      </c>
      <c r="P13" s="108" t="s">
        <v>69</v>
      </c>
      <c r="Q13" s="108">
        <v>2</v>
      </c>
      <c r="R13" s="108">
        <v>2</v>
      </c>
      <c r="S13" s="108">
        <f t="shared" si="0"/>
        <v>4</v>
      </c>
      <c r="T13" s="15" t="str">
        <f t="shared" si="1"/>
        <v>BAJO</v>
      </c>
      <c r="U13" s="39">
        <v>10</v>
      </c>
      <c r="V13" s="30">
        <f t="shared" si="2"/>
        <v>40</v>
      </c>
      <c r="W13" s="76" t="s">
        <v>58</v>
      </c>
      <c r="X13" s="33" t="s">
        <v>59</v>
      </c>
      <c r="Y13" s="43"/>
      <c r="Z13" s="43"/>
      <c r="AA13" s="108" t="s">
        <v>70</v>
      </c>
      <c r="AB13" s="108" t="s">
        <v>71</v>
      </c>
      <c r="AC13" s="108"/>
      <c r="AD13" s="108" t="s">
        <v>72</v>
      </c>
      <c r="AE13" s="65" t="s">
        <v>73</v>
      </c>
    </row>
    <row r="14" spans="2:31" ht="131.25" customHeight="1" thickTop="1" thickBot="1" x14ac:dyDescent="0.3">
      <c r="B14" s="268"/>
      <c r="C14" s="262"/>
      <c r="D14" s="232"/>
      <c r="E14" s="57" t="s">
        <v>51</v>
      </c>
      <c r="F14" s="58"/>
      <c r="G14" s="179" t="s">
        <v>74</v>
      </c>
      <c r="H14" s="33" t="s">
        <v>75</v>
      </c>
      <c r="I14" s="105" t="s">
        <v>76</v>
      </c>
      <c r="J14" s="177" t="s">
        <v>77</v>
      </c>
      <c r="K14" s="178"/>
      <c r="L14" s="39">
        <v>13</v>
      </c>
      <c r="M14" s="39">
        <v>8</v>
      </c>
      <c r="N14" s="108" t="s">
        <v>56</v>
      </c>
      <c r="O14" s="108" t="s">
        <v>78</v>
      </c>
      <c r="P14" s="108" t="s">
        <v>56</v>
      </c>
      <c r="Q14" s="108">
        <v>2</v>
      </c>
      <c r="R14" s="108">
        <v>2</v>
      </c>
      <c r="S14" s="108">
        <f t="shared" si="0"/>
        <v>4</v>
      </c>
      <c r="T14" s="15" t="str">
        <f t="shared" si="1"/>
        <v>BAJO</v>
      </c>
      <c r="U14" s="39">
        <v>10</v>
      </c>
      <c r="V14" s="39">
        <f t="shared" si="2"/>
        <v>40</v>
      </c>
      <c r="W14" s="76" t="s">
        <v>58</v>
      </c>
      <c r="X14" s="33" t="s">
        <v>59</v>
      </c>
      <c r="Y14" s="43"/>
      <c r="Z14" s="43"/>
      <c r="AA14" s="108" t="s">
        <v>79</v>
      </c>
      <c r="AB14" s="108" t="s">
        <v>80</v>
      </c>
      <c r="AC14" s="108"/>
      <c r="AD14" s="108" t="s">
        <v>81</v>
      </c>
      <c r="AE14" s="65" t="s">
        <v>82</v>
      </c>
    </row>
    <row r="15" spans="2:31" ht="96.75" customHeight="1" thickTop="1" thickBot="1" x14ac:dyDescent="0.3">
      <c r="B15" s="268"/>
      <c r="C15" s="262"/>
      <c r="D15" s="263"/>
      <c r="E15" s="57" t="s">
        <v>51</v>
      </c>
      <c r="F15" s="58"/>
      <c r="G15" s="190"/>
      <c r="H15" s="33" t="s">
        <v>83</v>
      </c>
      <c r="I15" s="4" t="s">
        <v>84</v>
      </c>
      <c r="J15" s="177" t="s">
        <v>85</v>
      </c>
      <c r="K15" s="178"/>
      <c r="L15" s="30">
        <v>13</v>
      </c>
      <c r="M15" s="30">
        <v>8</v>
      </c>
      <c r="N15" s="105" t="s">
        <v>56</v>
      </c>
      <c r="O15" s="30" t="s">
        <v>56</v>
      </c>
      <c r="P15" s="105" t="s">
        <v>56</v>
      </c>
      <c r="Q15" s="105">
        <v>2</v>
      </c>
      <c r="R15" s="105">
        <v>2</v>
      </c>
      <c r="S15" s="105">
        <f t="shared" si="0"/>
        <v>4</v>
      </c>
      <c r="T15" s="36" t="str">
        <f t="shared" si="1"/>
        <v>BAJO</v>
      </c>
      <c r="U15" s="30">
        <v>10</v>
      </c>
      <c r="V15" s="30">
        <f t="shared" si="2"/>
        <v>40</v>
      </c>
      <c r="W15" s="77" t="s">
        <v>58</v>
      </c>
      <c r="X15" s="33" t="s">
        <v>59</v>
      </c>
      <c r="Y15" s="44"/>
      <c r="Z15" s="44"/>
      <c r="AA15" s="105" t="s">
        <v>86</v>
      </c>
      <c r="AB15" s="105" t="s">
        <v>87</v>
      </c>
      <c r="AC15" s="105"/>
      <c r="AD15" s="105" t="s">
        <v>88</v>
      </c>
      <c r="AE15" s="66" t="s">
        <v>89</v>
      </c>
    </row>
    <row r="16" spans="2:31" ht="90.75" customHeight="1" thickTop="1" thickBot="1" x14ac:dyDescent="0.3">
      <c r="B16" s="268"/>
      <c r="C16" s="243" t="s">
        <v>90</v>
      </c>
      <c r="D16" s="245"/>
      <c r="E16" s="59" t="s">
        <v>51</v>
      </c>
      <c r="F16" s="57"/>
      <c r="G16" s="96" t="s">
        <v>52</v>
      </c>
      <c r="H16" s="95" t="s">
        <v>91</v>
      </c>
      <c r="I16" s="93" t="s">
        <v>92</v>
      </c>
      <c r="J16" s="177" t="s">
        <v>93</v>
      </c>
      <c r="K16" s="178"/>
      <c r="L16" s="30">
        <v>4</v>
      </c>
      <c r="M16" s="35">
        <v>8</v>
      </c>
      <c r="N16" s="105" t="s">
        <v>56</v>
      </c>
      <c r="O16" s="105" t="s">
        <v>56</v>
      </c>
      <c r="P16" s="105" t="s">
        <v>56</v>
      </c>
      <c r="Q16" s="93">
        <v>0</v>
      </c>
      <c r="R16" s="93">
        <v>4</v>
      </c>
      <c r="S16" s="93">
        <f t="shared" si="0"/>
        <v>0</v>
      </c>
      <c r="T16" s="36" t="str">
        <f t="shared" si="1"/>
        <v>BAJO</v>
      </c>
      <c r="U16" s="32">
        <v>10</v>
      </c>
      <c r="V16" s="32">
        <f t="shared" si="2"/>
        <v>0</v>
      </c>
      <c r="W16" s="37" t="s">
        <v>94</v>
      </c>
      <c r="X16" s="33" t="s">
        <v>95</v>
      </c>
      <c r="Y16" s="34"/>
      <c r="Z16" s="34"/>
      <c r="AA16" s="101" t="s">
        <v>96</v>
      </c>
      <c r="AB16" s="101" t="s">
        <v>97</v>
      </c>
      <c r="AC16" s="94"/>
      <c r="AD16" s="94" t="s">
        <v>98</v>
      </c>
      <c r="AE16" s="54" t="s">
        <v>99</v>
      </c>
    </row>
    <row r="17" spans="1:104" s="63" customFormat="1" ht="122.25" customHeight="1" thickTop="1" thickBot="1" x14ac:dyDescent="0.3">
      <c r="A17" s="61"/>
      <c r="B17" s="268"/>
      <c r="C17" s="243"/>
      <c r="D17" s="246"/>
      <c r="E17" s="59" t="s">
        <v>51</v>
      </c>
      <c r="F17" s="57"/>
      <c r="G17" s="95" t="s">
        <v>100</v>
      </c>
      <c r="H17" s="95" t="s">
        <v>101</v>
      </c>
      <c r="I17" s="105" t="s">
        <v>102</v>
      </c>
      <c r="J17" s="177" t="s">
        <v>103</v>
      </c>
      <c r="K17" s="178"/>
      <c r="L17" s="105">
        <v>4</v>
      </c>
      <c r="M17" s="105">
        <v>8</v>
      </c>
      <c r="N17" s="30" t="s">
        <v>56</v>
      </c>
      <c r="O17" s="105" t="s">
        <v>56</v>
      </c>
      <c r="P17" s="105" t="s">
        <v>104</v>
      </c>
      <c r="Q17" s="105">
        <v>2</v>
      </c>
      <c r="R17" s="105">
        <v>2</v>
      </c>
      <c r="S17" s="105">
        <f t="shared" si="0"/>
        <v>4</v>
      </c>
      <c r="T17" s="36" t="str">
        <f t="shared" si="1"/>
        <v>BAJO</v>
      </c>
      <c r="U17" s="30">
        <v>25</v>
      </c>
      <c r="V17" s="30">
        <f t="shared" si="2"/>
        <v>100</v>
      </c>
      <c r="W17" s="75" t="s">
        <v>58</v>
      </c>
      <c r="X17" s="33" t="s">
        <v>59</v>
      </c>
      <c r="Y17" s="62"/>
      <c r="Z17" s="62"/>
      <c r="AA17" s="105" t="s">
        <v>105</v>
      </c>
      <c r="AB17" s="105" t="s">
        <v>106</v>
      </c>
      <c r="AC17" s="105"/>
      <c r="AD17" s="105" t="s">
        <v>107</v>
      </c>
      <c r="AE17" s="67" t="s">
        <v>108</v>
      </c>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row>
    <row r="18" spans="1:104" ht="84" customHeight="1" thickTop="1" thickBot="1" x14ac:dyDescent="0.3">
      <c r="B18" s="268"/>
      <c r="C18" s="243"/>
      <c r="D18" s="246"/>
      <c r="E18" s="59" t="s">
        <v>51</v>
      </c>
      <c r="F18" s="57"/>
      <c r="G18" s="95" t="s">
        <v>65</v>
      </c>
      <c r="H18" s="33" t="s">
        <v>66</v>
      </c>
      <c r="I18" s="93" t="s">
        <v>67</v>
      </c>
      <c r="J18" s="177" t="s">
        <v>68</v>
      </c>
      <c r="K18" s="178"/>
      <c r="L18" s="39">
        <v>4</v>
      </c>
      <c r="M18" s="39">
        <v>8</v>
      </c>
      <c r="N18" s="39" t="s">
        <v>56</v>
      </c>
      <c r="O18" s="108" t="s">
        <v>56</v>
      </c>
      <c r="P18" s="108" t="s">
        <v>69</v>
      </c>
      <c r="Q18" s="108">
        <v>2</v>
      </c>
      <c r="R18" s="108">
        <v>4</v>
      </c>
      <c r="S18" s="108">
        <f t="shared" si="0"/>
        <v>8</v>
      </c>
      <c r="T18" s="41" t="str">
        <f t="shared" si="1"/>
        <v>MEDIO</v>
      </c>
      <c r="U18" s="42">
        <v>10</v>
      </c>
      <c r="V18" s="30">
        <f t="shared" si="2"/>
        <v>80</v>
      </c>
      <c r="W18" s="45" t="s">
        <v>58</v>
      </c>
      <c r="X18" s="33" t="s">
        <v>59</v>
      </c>
      <c r="Y18" s="43"/>
      <c r="Z18" s="43"/>
      <c r="AA18" s="108" t="s">
        <v>109</v>
      </c>
      <c r="AB18" s="108" t="s">
        <v>110</v>
      </c>
      <c r="AC18" s="97"/>
      <c r="AD18" s="97" t="s">
        <v>111</v>
      </c>
      <c r="AE18" s="67" t="s">
        <v>112</v>
      </c>
    </row>
    <row r="19" spans="1:104" ht="114.75" customHeight="1" thickTop="1" thickBot="1" x14ac:dyDescent="0.3">
      <c r="B19" s="268"/>
      <c r="C19" s="243"/>
      <c r="D19" s="246"/>
      <c r="E19" s="59" t="s">
        <v>51</v>
      </c>
      <c r="F19" s="57"/>
      <c r="G19" s="179" t="s">
        <v>74</v>
      </c>
      <c r="H19" s="95" t="s">
        <v>75</v>
      </c>
      <c r="I19" s="97" t="s">
        <v>113</v>
      </c>
      <c r="J19" s="249" t="s">
        <v>77</v>
      </c>
      <c r="K19" s="250"/>
      <c r="L19" s="39">
        <v>4</v>
      </c>
      <c r="M19" s="39">
        <v>8</v>
      </c>
      <c r="N19" s="108" t="s">
        <v>56</v>
      </c>
      <c r="O19" s="108" t="s">
        <v>56</v>
      </c>
      <c r="P19" s="108" t="s">
        <v>56</v>
      </c>
      <c r="Q19" s="108">
        <v>2</v>
      </c>
      <c r="R19" s="108">
        <v>4</v>
      </c>
      <c r="S19" s="108">
        <f t="shared" si="0"/>
        <v>8</v>
      </c>
      <c r="T19" s="41" t="str">
        <f t="shared" si="1"/>
        <v>MEDIO</v>
      </c>
      <c r="U19" s="42">
        <v>25</v>
      </c>
      <c r="V19" s="39">
        <f t="shared" si="2"/>
        <v>200</v>
      </c>
      <c r="W19" s="45" t="s">
        <v>114</v>
      </c>
      <c r="X19" s="95" t="s">
        <v>115</v>
      </c>
      <c r="Y19" s="43"/>
      <c r="Z19" s="43"/>
      <c r="AA19" s="108" t="s">
        <v>116</v>
      </c>
      <c r="AB19" s="108" t="s">
        <v>117</v>
      </c>
      <c r="AC19" s="97"/>
      <c r="AD19" s="97" t="s">
        <v>118</v>
      </c>
      <c r="AE19" s="54" t="s">
        <v>119</v>
      </c>
    </row>
    <row r="20" spans="1:104" ht="138" customHeight="1" thickTop="1" thickBot="1" x14ac:dyDescent="0.3">
      <c r="B20" s="268"/>
      <c r="C20" s="244"/>
      <c r="D20" s="247"/>
      <c r="E20" s="59" t="s">
        <v>51</v>
      </c>
      <c r="F20" s="60"/>
      <c r="G20" s="248"/>
      <c r="H20" s="17" t="s">
        <v>83</v>
      </c>
      <c r="I20" s="20" t="s">
        <v>120</v>
      </c>
      <c r="J20" s="251" t="s">
        <v>121</v>
      </c>
      <c r="K20" s="252"/>
      <c r="L20" s="19">
        <v>4</v>
      </c>
      <c r="M20" s="23">
        <v>8</v>
      </c>
      <c r="N20" s="20" t="s">
        <v>56</v>
      </c>
      <c r="O20" s="18" t="s">
        <v>56</v>
      </c>
      <c r="P20" s="20" t="s">
        <v>122</v>
      </c>
      <c r="Q20" s="106">
        <v>2</v>
      </c>
      <c r="R20" s="106">
        <v>2</v>
      </c>
      <c r="S20" s="106">
        <f t="shared" si="0"/>
        <v>4</v>
      </c>
      <c r="T20" s="21" t="str">
        <f t="shared" si="1"/>
        <v>BAJO</v>
      </c>
      <c r="U20" s="22">
        <v>25</v>
      </c>
      <c r="V20" s="19">
        <f t="shared" si="2"/>
        <v>100</v>
      </c>
      <c r="W20" s="78" t="s">
        <v>58</v>
      </c>
      <c r="X20" s="17" t="s">
        <v>59</v>
      </c>
      <c r="Y20" s="24"/>
      <c r="Z20" s="24"/>
      <c r="AA20" s="107" t="s">
        <v>123</v>
      </c>
      <c r="AB20" s="107" t="s">
        <v>124</v>
      </c>
      <c r="AC20" s="18"/>
      <c r="AD20" s="18" t="s">
        <v>125</v>
      </c>
      <c r="AE20" s="54" t="s">
        <v>126</v>
      </c>
    </row>
    <row r="21" spans="1:104" ht="137.25" customHeight="1" thickTop="1" thickBot="1" x14ac:dyDescent="0.3">
      <c r="B21" s="268"/>
      <c r="C21" s="233" t="s">
        <v>127</v>
      </c>
      <c r="D21" s="236" t="s">
        <v>128</v>
      </c>
      <c r="E21" s="57" t="s">
        <v>51</v>
      </c>
      <c r="F21" s="58"/>
      <c r="G21" s="95" t="s">
        <v>52</v>
      </c>
      <c r="H21" s="29" t="s">
        <v>129</v>
      </c>
      <c r="I21" s="105" t="s">
        <v>130</v>
      </c>
      <c r="J21" s="177" t="s">
        <v>131</v>
      </c>
      <c r="K21" s="178"/>
      <c r="L21" s="30">
        <v>7</v>
      </c>
      <c r="M21" s="30">
        <v>8</v>
      </c>
      <c r="N21" s="101" t="s">
        <v>56</v>
      </c>
      <c r="O21" s="94" t="s">
        <v>132</v>
      </c>
      <c r="P21" s="105" t="s">
        <v>56</v>
      </c>
      <c r="Q21" s="93">
        <v>2</v>
      </c>
      <c r="R21" s="93">
        <v>4</v>
      </c>
      <c r="S21" s="93">
        <f t="shared" ref="S21:S29" si="3">Q21*R21</f>
        <v>8</v>
      </c>
      <c r="T21" s="31" t="str">
        <f t="shared" ref="T21:T29" si="4">IF(AND(S21&gt;=0,S21&lt;=4),"BAJO",IF(AND(S21&gt;=6,S21&lt;=8),"MEDIO",IF(AND(S21&gt;=10,S21&lt;=20),"ALTO",IF(AND(S21&gt;=24,S21&lt;=40),"MUYALTO"))))</f>
        <v>MEDIO</v>
      </c>
      <c r="U21" s="32">
        <v>10</v>
      </c>
      <c r="V21" s="32">
        <f t="shared" ref="V21:V29" si="5">S21*U21</f>
        <v>80</v>
      </c>
      <c r="W21" s="14" t="s">
        <v>58</v>
      </c>
      <c r="X21" s="33" t="s">
        <v>59</v>
      </c>
      <c r="Y21" s="34"/>
      <c r="Z21" s="34"/>
      <c r="AA21" s="51" t="s">
        <v>133</v>
      </c>
      <c r="AB21" s="51" t="s">
        <v>134</v>
      </c>
      <c r="AC21" s="109"/>
      <c r="AD21" s="109" t="s">
        <v>135</v>
      </c>
      <c r="AE21" s="68" t="s">
        <v>136</v>
      </c>
    </row>
    <row r="22" spans="1:104" ht="117.75" customHeight="1" thickTop="1" thickBot="1" x14ac:dyDescent="0.3">
      <c r="B22" s="268"/>
      <c r="C22" s="234"/>
      <c r="D22" s="237"/>
      <c r="E22" s="57" t="s">
        <v>51</v>
      </c>
      <c r="F22" s="58"/>
      <c r="G22" s="99"/>
      <c r="H22" s="29" t="s">
        <v>53</v>
      </c>
      <c r="I22" s="93" t="s">
        <v>54</v>
      </c>
      <c r="J22" s="177" t="s">
        <v>55</v>
      </c>
      <c r="K22" s="178"/>
      <c r="L22" s="105">
        <v>7</v>
      </c>
      <c r="M22" s="94">
        <v>8</v>
      </c>
      <c r="N22" s="30" t="s">
        <v>56</v>
      </c>
      <c r="O22" s="94" t="s">
        <v>57</v>
      </c>
      <c r="P22" s="105" t="s">
        <v>56</v>
      </c>
      <c r="Q22" s="93">
        <v>2</v>
      </c>
      <c r="R22" s="105">
        <v>4</v>
      </c>
      <c r="S22" s="93">
        <f t="shared" si="3"/>
        <v>8</v>
      </c>
      <c r="T22" s="31" t="str">
        <f t="shared" si="4"/>
        <v>MEDIO</v>
      </c>
      <c r="U22" s="38">
        <v>10</v>
      </c>
      <c r="V22" s="30">
        <f t="shared" si="5"/>
        <v>80</v>
      </c>
      <c r="W22" s="3" t="s">
        <v>58</v>
      </c>
      <c r="X22" s="33" t="s">
        <v>59</v>
      </c>
      <c r="Y22" s="34"/>
      <c r="Z22" s="34"/>
      <c r="AA22" s="101" t="s">
        <v>137</v>
      </c>
      <c r="AB22" s="101" t="s">
        <v>138</v>
      </c>
      <c r="AC22" s="94"/>
      <c r="AD22" s="94" t="s">
        <v>64</v>
      </c>
      <c r="AE22" s="54" t="s">
        <v>139</v>
      </c>
    </row>
    <row r="23" spans="1:104" ht="99" customHeight="1" thickTop="1" thickBot="1" x14ac:dyDescent="0.3">
      <c r="B23" s="268"/>
      <c r="C23" s="234"/>
      <c r="D23" s="237"/>
      <c r="E23" s="57" t="s">
        <v>51</v>
      </c>
      <c r="F23" s="58"/>
      <c r="G23" s="179" t="s">
        <v>100</v>
      </c>
      <c r="H23" s="103" t="s">
        <v>140</v>
      </c>
      <c r="I23" s="100" t="s">
        <v>141</v>
      </c>
      <c r="J23" s="177" t="s">
        <v>142</v>
      </c>
      <c r="K23" s="178"/>
      <c r="L23" s="50">
        <v>7</v>
      </c>
      <c r="M23" s="49">
        <v>8</v>
      </c>
      <c r="N23" s="48" t="s">
        <v>56</v>
      </c>
      <c r="O23" s="49" t="s">
        <v>56</v>
      </c>
      <c r="P23" s="105" t="s">
        <v>56</v>
      </c>
      <c r="Q23" s="97">
        <v>2</v>
      </c>
      <c r="R23" s="108">
        <v>2</v>
      </c>
      <c r="S23" s="97">
        <f t="shared" si="3"/>
        <v>4</v>
      </c>
      <c r="T23" s="15" t="str">
        <f t="shared" si="4"/>
        <v>BAJO</v>
      </c>
      <c r="U23" s="46">
        <v>10</v>
      </c>
      <c r="V23" s="39">
        <f t="shared" si="5"/>
        <v>40</v>
      </c>
      <c r="W23" s="80" t="s">
        <v>143</v>
      </c>
      <c r="X23" s="95" t="s">
        <v>59</v>
      </c>
      <c r="Y23" s="40"/>
      <c r="Z23" s="40"/>
      <c r="AA23" s="98" t="s">
        <v>144</v>
      </c>
      <c r="AB23" s="98" t="s">
        <v>145</v>
      </c>
      <c r="AC23" s="104"/>
      <c r="AD23" s="104" t="s">
        <v>146</v>
      </c>
      <c r="AE23" s="54" t="s">
        <v>147</v>
      </c>
    </row>
    <row r="24" spans="1:104" ht="120.75" customHeight="1" thickTop="1" thickBot="1" x14ac:dyDescent="0.3">
      <c r="B24" s="268"/>
      <c r="C24" s="234"/>
      <c r="D24" s="237"/>
      <c r="E24" s="57" t="s">
        <v>51</v>
      </c>
      <c r="F24" s="58"/>
      <c r="G24" s="190"/>
      <c r="H24" s="29" t="s">
        <v>101</v>
      </c>
      <c r="I24" s="105" t="s">
        <v>102</v>
      </c>
      <c r="J24" s="177" t="s">
        <v>103</v>
      </c>
      <c r="K24" s="178"/>
      <c r="L24" s="105">
        <v>7</v>
      </c>
      <c r="M24" s="105">
        <v>8</v>
      </c>
      <c r="N24" s="30" t="s">
        <v>56</v>
      </c>
      <c r="O24" s="105" t="s">
        <v>56</v>
      </c>
      <c r="P24" s="105" t="s">
        <v>56</v>
      </c>
      <c r="Q24" s="105">
        <v>2</v>
      </c>
      <c r="R24" s="105">
        <v>2</v>
      </c>
      <c r="S24" s="105">
        <f t="shared" si="3"/>
        <v>4</v>
      </c>
      <c r="T24" s="36" t="str">
        <f t="shared" si="4"/>
        <v>BAJO</v>
      </c>
      <c r="U24" s="30">
        <v>25</v>
      </c>
      <c r="V24" s="30">
        <f t="shared" si="5"/>
        <v>100</v>
      </c>
      <c r="W24" s="75" t="s">
        <v>58</v>
      </c>
      <c r="X24" s="33" t="s">
        <v>59</v>
      </c>
      <c r="Y24" s="27"/>
      <c r="Z24" s="27"/>
      <c r="AA24" s="105" t="s">
        <v>105</v>
      </c>
      <c r="AB24" s="105" t="s">
        <v>106</v>
      </c>
      <c r="AC24" s="105"/>
      <c r="AD24" s="105" t="s">
        <v>107</v>
      </c>
      <c r="AE24" s="67" t="s">
        <v>148</v>
      </c>
    </row>
    <row r="25" spans="1:104" ht="114" customHeight="1" thickTop="1" thickBot="1" x14ac:dyDescent="0.3">
      <c r="B25" s="268"/>
      <c r="C25" s="234"/>
      <c r="D25" s="237"/>
      <c r="E25" s="57" t="s">
        <v>51</v>
      </c>
      <c r="F25" s="58"/>
      <c r="G25" s="179" t="s">
        <v>65</v>
      </c>
      <c r="H25" s="33" t="s">
        <v>66</v>
      </c>
      <c r="I25" s="93" t="s">
        <v>67</v>
      </c>
      <c r="J25" s="177" t="s">
        <v>68</v>
      </c>
      <c r="K25" s="178"/>
      <c r="L25" s="39">
        <v>7</v>
      </c>
      <c r="M25" s="39">
        <v>8</v>
      </c>
      <c r="N25" s="39" t="s">
        <v>56</v>
      </c>
      <c r="O25" s="108" t="s">
        <v>56</v>
      </c>
      <c r="P25" s="108" t="s">
        <v>56</v>
      </c>
      <c r="Q25" s="108">
        <v>2</v>
      </c>
      <c r="R25" s="108">
        <v>4</v>
      </c>
      <c r="S25" s="108">
        <f t="shared" si="3"/>
        <v>8</v>
      </c>
      <c r="T25" s="41" t="str">
        <f t="shared" si="4"/>
        <v>MEDIO</v>
      </c>
      <c r="U25" s="42">
        <v>10</v>
      </c>
      <c r="V25" s="30">
        <f t="shared" si="5"/>
        <v>80</v>
      </c>
      <c r="W25" s="45" t="s">
        <v>58</v>
      </c>
      <c r="X25" s="33" t="s">
        <v>59</v>
      </c>
      <c r="Y25" s="43"/>
      <c r="Z25" s="43"/>
      <c r="AA25" s="108" t="s">
        <v>149</v>
      </c>
      <c r="AB25" s="108" t="s">
        <v>150</v>
      </c>
      <c r="AC25" s="97"/>
      <c r="AD25" s="97" t="s">
        <v>72</v>
      </c>
      <c r="AE25" s="54" t="s">
        <v>151</v>
      </c>
    </row>
    <row r="26" spans="1:104" ht="72.75" customHeight="1" thickTop="1" thickBot="1" x14ac:dyDescent="0.3">
      <c r="B26" s="268"/>
      <c r="C26" s="234"/>
      <c r="D26" s="237"/>
      <c r="E26" s="57" t="s">
        <v>51</v>
      </c>
      <c r="F26" s="58"/>
      <c r="G26" s="190"/>
      <c r="H26" s="96" t="s">
        <v>152</v>
      </c>
      <c r="I26" s="47" t="s">
        <v>153</v>
      </c>
      <c r="J26" s="177" t="s">
        <v>154</v>
      </c>
      <c r="K26" s="178"/>
      <c r="L26" s="30">
        <v>7</v>
      </c>
      <c r="M26" s="30">
        <v>8</v>
      </c>
      <c r="N26" s="30" t="s">
        <v>56</v>
      </c>
      <c r="O26" s="105" t="s">
        <v>56</v>
      </c>
      <c r="P26" s="105" t="s">
        <v>56</v>
      </c>
      <c r="Q26" s="105">
        <v>2</v>
      </c>
      <c r="R26" s="105">
        <v>4</v>
      </c>
      <c r="S26" s="105">
        <f t="shared" si="3"/>
        <v>8</v>
      </c>
      <c r="T26" s="31" t="str">
        <f t="shared" si="4"/>
        <v>MEDIO</v>
      </c>
      <c r="U26" s="32">
        <v>10</v>
      </c>
      <c r="V26" s="30">
        <f t="shared" si="5"/>
        <v>80</v>
      </c>
      <c r="W26" s="79" t="s">
        <v>58</v>
      </c>
      <c r="X26" s="33" t="s">
        <v>59</v>
      </c>
      <c r="Y26" s="44"/>
      <c r="Z26" s="44"/>
      <c r="AA26" s="105" t="s">
        <v>155</v>
      </c>
      <c r="AB26" s="105" t="s">
        <v>156</v>
      </c>
      <c r="AC26" s="93"/>
      <c r="AD26" s="93" t="s">
        <v>157</v>
      </c>
      <c r="AE26" s="54" t="s">
        <v>158</v>
      </c>
    </row>
    <row r="27" spans="1:104" ht="105.75" customHeight="1" thickTop="1" thickBot="1" x14ac:dyDescent="0.3">
      <c r="B27" s="268"/>
      <c r="C27" s="234"/>
      <c r="D27" s="237"/>
      <c r="E27" s="57" t="s">
        <v>51</v>
      </c>
      <c r="F27" s="58"/>
      <c r="G27" s="179" t="s">
        <v>74</v>
      </c>
      <c r="H27" s="33" t="s">
        <v>75</v>
      </c>
      <c r="I27" s="93" t="s">
        <v>76</v>
      </c>
      <c r="J27" s="177" t="s">
        <v>77</v>
      </c>
      <c r="K27" s="178"/>
      <c r="L27" s="39">
        <v>7</v>
      </c>
      <c r="M27" s="39">
        <v>8</v>
      </c>
      <c r="N27" s="108" t="s">
        <v>56</v>
      </c>
      <c r="O27" s="108" t="s">
        <v>78</v>
      </c>
      <c r="P27" s="108" t="s">
        <v>56</v>
      </c>
      <c r="Q27" s="108">
        <v>2</v>
      </c>
      <c r="R27" s="108">
        <v>4</v>
      </c>
      <c r="S27" s="108">
        <f t="shared" si="3"/>
        <v>8</v>
      </c>
      <c r="T27" s="41" t="str">
        <f t="shared" si="4"/>
        <v>MEDIO</v>
      </c>
      <c r="U27" s="42">
        <v>25</v>
      </c>
      <c r="V27" s="39">
        <f t="shared" si="5"/>
        <v>200</v>
      </c>
      <c r="W27" s="45" t="s">
        <v>114</v>
      </c>
      <c r="X27" s="95" t="s">
        <v>115</v>
      </c>
      <c r="Y27" s="43"/>
      <c r="Z27" s="43"/>
      <c r="AA27" s="108" t="s">
        <v>159</v>
      </c>
      <c r="AB27" s="108" t="s">
        <v>117</v>
      </c>
      <c r="AC27" s="97"/>
      <c r="AD27" s="97" t="s">
        <v>160</v>
      </c>
      <c r="AE27" s="54" t="s">
        <v>161</v>
      </c>
    </row>
    <row r="28" spans="1:104" ht="113.25" customHeight="1" thickTop="1" thickBot="1" x14ac:dyDescent="0.3">
      <c r="B28" s="268"/>
      <c r="C28" s="234"/>
      <c r="D28" s="237"/>
      <c r="E28" s="57" t="s">
        <v>51</v>
      </c>
      <c r="F28" s="58"/>
      <c r="G28" s="180"/>
      <c r="H28" s="179" t="s">
        <v>83</v>
      </c>
      <c r="I28" s="100" t="s">
        <v>84</v>
      </c>
      <c r="J28" s="177" t="s">
        <v>85</v>
      </c>
      <c r="K28" s="178"/>
      <c r="L28" s="39">
        <v>7</v>
      </c>
      <c r="M28" s="39">
        <v>8</v>
      </c>
      <c r="N28" s="108" t="s">
        <v>56</v>
      </c>
      <c r="O28" s="39" t="s">
        <v>56</v>
      </c>
      <c r="P28" s="108" t="s">
        <v>56</v>
      </c>
      <c r="Q28" s="108">
        <v>2</v>
      </c>
      <c r="R28" s="108">
        <v>4</v>
      </c>
      <c r="S28" s="108">
        <f t="shared" si="3"/>
        <v>8</v>
      </c>
      <c r="T28" s="41" t="str">
        <f t="shared" si="4"/>
        <v>MEDIO</v>
      </c>
      <c r="U28" s="32">
        <v>10</v>
      </c>
      <c r="V28" s="30">
        <f t="shared" si="5"/>
        <v>80</v>
      </c>
      <c r="W28" s="79" t="s">
        <v>58</v>
      </c>
      <c r="X28" s="33" t="s">
        <v>59</v>
      </c>
      <c r="Y28" s="44"/>
      <c r="Z28" s="44"/>
      <c r="AA28" s="105" t="s">
        <v>162</v>
      </c>
      <c r="AB28" s="105" t="s">
        <v>163</v>
      </c>
      <c r="AC28" s="108"/>
      <c r="AD28" s="108" t="s">
        <v>118</v>
      </c>
      <c r="AE28" s="70" t="s">
        <v>164</v>
      </c>
    </row>
    <row r="29" spans="1:104" ht="145.5" customHeight="1" thickTop="1" thickBot="1" x14ac:dyDescent="0.3">
      <c r="B29" s="268"/>
      <c r="C29" s="235"/>
      <c r="D29" s="238"/>
      <c r="E29" s="55" t="s">
        <v>51</v>
      </c>
      <c r="F29" s="25"/>
      <c r="G29" s="96"/>
      <c r="H29" s="190"/>
      <c r="I29" s="108" t="s">
        <v>165</v>
      </c>
      <c r="J29" s="177" t="s">
        <v>121</v>
      </c>
      <c r="K29" s="178"/>
      <c r="L29" s="39">
        <v>7</v>
      </c>
      <c r="M29" s="13">
        <v>8</v>
      </c>
      <c r="N29" s="108" t="s">
        <v>56</v>
      </c>
      <c r="O29" s="104" t="s">
        <v>56</v>
      </c>
      <c r="P29" s="108" t="s">
        <v>56</v>
      </c>
      <c r="Q29" s="97">
        <v>2</v>
      </c>
      <c r="R29" s="97">
        <v>4</v>
      </c>
      <c r="S29" s="97">
        <f t="shared" si="3"/>
        <v>8</v>
      </c>
      <c r="T29" s="41" t="str">
        <f t="shared" si="4"/>
        <v>MEDIO</v>
      </c>
      <c r="U29" s="5">
        <v>25</v>
      </c>
      <c r="V29" s="39">
        <f t="shared" si="5"/>
        <v>200</v>
      </c>
      <c r="W29" s="56" t="s">
        <v>114</v>
      </c>
      <c r="X29" s="95" t="s">
        <v>115</v>
      </c>
      <c r="Y29" s="16"/>
      <c r="Z29" s="16"/>
      <c r="AA29" s="108" t="s">
        <v>166</v>
      </c>
      <c r="AB29" s="108" t="s">
        <v>167</v>
      </c>
      <c r="AC29" s="108"/>
      <c r="AD29" s="108" t="s">
        <v>168</v>
      </c>
      <c r="AE29" s="70" t="s">
        <v>169</v>
      </c>
    </row>
    <row r="30" spans="1:104" ht="125.25" customHeight="1" thickTop="1" thickBot="1" x14ac:dyDescent="0.3">
      <c r="B30" s="268"/>
      <c r="C30" s="229" t="s">
        <v>170</v>
      </c>
      <c r="D30" s="231" t="s">
        <v>128</v>
      </c>
      <c r="E30" s="57" t="s">
        <v>51</v>
      </c>
      <c r="F30" s="58"/>
      <c r="G30" s="95" t="s">
        <v>52</v>
      </c>
      <c r="H30" s="29" t="s">
        <v>129</v>
      </c>
      <c r="I30" s="105" t="s">
        <v>130</v>
      </c>
      <c r="J30" s="177" t="s">
        <v>131</v>
      </c>
      <c r="K30" s="178"/>
      <c r="L30" s="105" t="s">
        <v>171</v>
      </c>
      <c r="M30" s="30">
        <v>8</v>
      </c>
      <c r="N30" s="101" t="s">
        <v>56</v>
      </c>
      <c r="O30" s="94" t="s">
        <v>132</v>
      </c>
      <c r="P30" s="105" t="s">
        <v>56</v>
      </c>
      <c r="Q30" s="93">
        <v>2</v>
      </c>
      <c r="R30" s="93">
        <v>4</v>
      </c>
      <c r="S30" s="93">
        <f t="shared" ref="S30:S37" si="6">Q30*R30</f>
        <v>8</v>
      </c>
      <c r="T30" s="31" t="str">
        <f t="shared" ref="T30:T37" si="7">IF(AND(S30&gt;=0,S30&lt;=4),"BAJO",IF(AND(S30&gt;=6,S30&lt;=8),"MEDIO",IF(AND(S30&gt;=10,S30&lt;=20),"ALTO",IF(AND(S30&gt;=24,S30&lt;=40),"MUYALTO"))))</f>
        <v>MEDIO</v>
      </c>
      <c r="U30" s="32">
        <v>10</v>
      </c>
      <c r="V30" s="32">
        <f t="shared" ref="V30:V37" si="8">S30*U30</f>
        <v>80</v>
      </c>
      <c r="W30" s="14" t="s">
        <v>58</v>
      </c>
      <c r="X30" s="33" t="s">
        <v>59</v>
      </c>
      <c r="Y30" s="34"/>
      <c r="Z30" s="34"/>
      <c r="AA30" s="51" t="s">
        <v>133</v>
      </c>
      <c r="AB30" s="51" t="s">
        <v>134</v>
      </c>
      <c r="AC30" s="109"/>
      <c r="AD30" s="109" t="s">
        <v>135</v>
      </c>
      <c r="AE30" s="68" t="s">
        <v>172</v>
      </c>
    </row>
    <row r="31" spans="1:104" ht="86.25" customHeight="1" thickTop="1" thickBot="1" x14ac:dyDescent="0.3">
      <c r="B31" s="268"/>
      <c r="C31" s="230"/>
      <c r="D31" s="232"/>
      <c r="E31" s="57" t="s">
        <v>51</v>
      </c>
      <c r="F31" s="58"/>
      <c r="G31" s="99"/>
      <c r="H31" s="29" t="s">
        <v>53</v>
      </c>
      <c r="I31" s="93" t="s">
        <v>54</v>
      </c>
      <c r="J31" s="177" t="s">
        <v>55</v>
      </c>
      <c r="K31" s="178"/>
      <c r="L31" s="105" t="s">
        <v>171</v>
      </c>
      <c r="M31" s="94">
        <v>8</v>
      </c>
      <c r="N31" s="30" t="s">
        <v>56</v>
      </c>
      <c r="O31" s="94" t="s">
        <v>57</v>
      </c>
      <c r="P31" s="105" t="s">
        <v>56</v>
      </c>
      <c r="Q31" s="93">
        <v>2</v>
      </c>
      <c r="R31" s="105">
        <v>4</v>
      </c>
      <c r="S31" s="93">
        <f t="shared" si="6"/>
        <v>8</v>
      </c>
      <c r="T31" s="31" t="str">
        <f t="shared" si="7"/>
        <v>MEDIO</v>
      </c>
      <c r="U31" s="38">
        <v>10</v>
      </c>
      <c r="V31" s="30">
        <f t="shared" si="8"/>
        <v>80</v>
      </c>
      <c r="W31" s="3" t="s">
        <v>58</v>
      </c>
      <c r="X31" s="33" t="s">
        <v>59</v>
      </c>
      <c r="Y31" s="34"/>
      <c r="Z31" s="34"/>
      <c r="AA31" s="101" t="s">
        <v>137</v>
      </c>
      <c r="AB31" s="101" t="s">
        <v>138</v>
      </c>
      <c r="AC31" s="94"/>
      <c r="AD31" s="94" t="s">
        <v>64</v>
      </c>
      <c r="AE31" s="54" t="s">
        <v>139</v>
      </c>
    </row>
    <row r="32" spans="1:104" ht="92.25" customHeight="1" thickTop="1" thickBot="1" x14ac:dyDescent="0.3">
      <c r="B32" s="268"/>
      <c r="C32" s="230"/>
      <c r="D32" s="232"/>
      <c r="E32" s="57" t="s">
        <v>51</v>
      </c>
      <c r="F32" s="58"/>
      <c r="G32" s="95" t="s">
        <v>100</v>
      </c>
      <c r="H32" s="103" t="s">
        <v>140</v>
      </c>
      <c r="I32" s="100" t="s">
        <v>141</v>
      </c>
      <c r="J32" s="177" t="s">
        <v>142</v>
      </c>
      <c r="K32" s="178"/>
      <c r="L32" s="105" t="s">
        <v>171</v>
      </c>
      <c r="M32" s="49">
        <v>8</v>
      </c>
      <c r="N32" s="48" t="s">
        <v>56</v>
      </c>
      <c r="O32" s="49" t="s">
        <v>56</v>
      </c>
      <c r="P32" s="105" t="s">
        <v>173</v>
      </c>
      <c r="Q32" s="97">
        <v>2</v>
      </c>
      <c r="R32" s="108">
        <v>2</v>
      </c>
      <c r="S32" s="97">
        <f t="shared" si="6"/>
        <v>4</v>
      </c>
      <c r="T32" s="15" t="str">
        <f t="shared" si="7"/>
        <v>BAJO</v>
      </c>
      <c r="U32" s="46">
        <v>10</v>
      </c>
      <c r="V32" s="39">
        <f t="shared" si="8"/>
        <v>40</v>
      </c>
      <c r="W32" s="12" t="s">
        <v>143</v>
      </c>
      <c r="X32" s="95" t="s">
        <v>59</v>
      </c>
      <c r="Y32" s="40"/>
      <c r="Z32" s="40"/>
      <c r="AA32" s="98" t="s">
        <v>144</v>
      </c>
      <c r="AB32" s="98" t="s">
        <v>145</v>
      </c>
      <c r="AC32" s="104"/>
      <c r="AD32" s="104" t="s">
        <v>146</v>
      </c>
      <c r="AE32" s="54" t="s">
        <v>147</v>
      </c>
    </row>
    <row r="33" spans="2:31" ht="98.25" customHeight="1" thickTop="1" thickBot="1" x14ac:dyDescent="0.3">
      <c r="B33" s="268"/>
      <c r="C33" s="230"/>
      <c r="D33" s="232"/>
      <c r="E33" s="57" t="s">
        <v>51</v>
      </c>
      <c r="F33" s="58"/>
      <c r="G33" s="179" t="s">
        <v>65</v>
      </c>
      <c r="H33" s="33" t="s">
        <v>66</v>
      </c>
      <c r="I33" s="93" t="s">
        <v>67</v>
      </c>
      <c r="J33" s="177" t="s">
        <v>68</v>
      </c>
      <c r="K33" s="178"/>
      <c r="L33" s="105" t="s">
        <v>171</v>
      </c>
      <c r="M33" s="39">
        <v>8</v>
      </c>
      <c r="N33" s="39" t="s">
        <v>56</v>
      </c>
      <c r="O33" s="108" t="s">
        <v>56</v>
      </c>
      <c r="P33" s="108" t="s">
        <v>69</v>
      </c>
      <c r="Q33" s="108">
        <v>2</v>
      </c>
      <c r="R33" s="108">
        <v>4</v>
      </c>
      <c r="S33" s="108">
        <f t="shared" si="6"/>
        <v>8</v>
      </c>
      <c r="T33" s="41" t="str">
        <f t="shared" si="7"/>
        <v>MEDIO</v>
      </c>
      <c r="U33" s="42">
        <v>10</v>
      </c>
      <c r="V33" s="30">
        <f t="shared" si="8"/>
        <v>80</v>
      </c>
      <c r="W33" s="45" t="s">
        <v>58</v>
      </c>
      <c r="X33" s="33" t="s">
        <v>59</v>
      </c>
      <c r="Y33" s="43"/>
      <c r="Z33" s="43"/>
      <c r="AA33" s="108" t="s">
        <v>149</v>
      </c>
      <c r="AB33" s="108" t="s">
        <v>150</v>
      </c>
      <c r="AC33" s="97"/>
      <c r="AD33" s="97" t="s">
        <v>72</v>
      </c>
      <c r="AE33" s="54" t="s">
        <v>151</v>
      </c>
    </row>
    <row r="34" spans="2:31" ht="81" customHeight="1" thickTop="1" thickBot="1" x14ac:dyDescent="0.3">
      <c r="B34" s="268"/>
      <c r="C34" s="230"/>
      <c r="D34" s="232"/>
      <c r="E34" s="57" t="s">
        <v>51</v>
      </c>
      <c r="F34" s="58"/>
      <c r="G34" s="190"/>
      <c r="H34" s="96" t="s">
        <v>152</v>
      </c>
      <c r="I34" s="47" t="s">
        <v>153</v>
      </c>
      <c r="J34" s="177" t="s">
        <v>154</v>
      </c>
      <c r="K34" s="178"/>
      <c r="L34" s="105" t="s">
        <v>171</v>
      </c>
      <c r="M34" s="30">
        <v>8</v>
      </c>
      <c r="N34" s="30" t="s">
        <v>56</v>
      </c>
      <c r="O34" s="105" t="s">
        <v>56</v>
      </c>
      <c r="P34" s="105" t="s">
        <v>56</v>
      </c>
      <c r="Q34" s="105">
        <v>2</v>
      </c>
      <c r="R34" s="105">
        <v>4</v>
      </c>
      <c r="S34" s="105">
        <f t="shared" si="6"/>
        <v>8</v>
      </c>
      <c r="T34" s="31" t="str">
        <f t="shared" si="7"/>
        <v>MEDIO</v>
      </c>
      <c r="U34" s="32">
        <v>10</v>
      </c>
      <c r="V34" s="30">
        <f t="shared" si="8"/>
        <v>80</v>
      </c>
      <c r="W34" s="79" t="s">
        <v>58</v>
      </c>
      <c r="X34" s="33" t="s">
        <v>59</v>
      </c>
      <c r="Y34" s="44"/>
      <c r="Z34" s="44"/>
      <c r="AA34" s="105" t="s">
        <v>155</v>
      </c>
      <c r="AB34" s="105" t="s">
        <v>156</v>
      </c>
      <c r="AC34" s="93"/>
      <c r="AD34" s="93" t="s">
        <v>157</v>
      </c>
      <c r="AE34" s="54" t="s">
        <v>174</v>
      </c>
    </row>
    <row r="35" spans="2:31" ht="93.75" customHeight="1" thickTop="1" thickBot="1" x14ac:dyDescent="0.3">
      <c r="B35" s="268"/>
      <c r="C35" s="230"/>
      <c r="D35" s="232"/>
      <c r="E35" s="57" t="s">
        <v>51</v>
      </c>
      <c r="F35" s="58"/>
      <c r="G35" s="179" t="s">
        <v>74</v>
      </c>
      <c r="H35" s="33" t="s">
        <v>75</v>
      </c>
      <c r="I35" s="93" t="s">
        <v>76</v>
      </c>
      <c r="J35" s="177" t="s">
        <v>77</v>
      </c>
      <c r="K35" s="178"/>
      <c r="L35" s="105" t="s">
        <v>171</v>
      </c>
      <c r="M35" s="39">
        <v>8</v>
      </c>
      <c r="N35" s="108" t="s">
        <v>56</v>
      </c>
      <c r="O35" s="108" t="s">
        <v>78</v>
      </c>
      <c r="P35" s="108" t="s">
        <v>56</v>
      </c>
      <c r="Q35" s="108">
        <v>2</v>
      </c>
      <c r="R35" s="108">
        <v>4</v>
      </c>
      <c r="S35" s="108">
        <f t="shared" si="6"/>
        <v>8</v>
      </c>
      <c r="T35" s="41" t="str">
        <f t="shared" si="7"/>
        <v>MEDIO</v>
      </c>
      <c r="U35" s="42">
        <v>25</v>
      </c>
      <c r="V35" s="39">
        <f t="shared" si="8"/>
        <v>200</v>
      </c>
      <c r="W35" s="76" t="s">
        <v>114</v>
      </c>
      <c r="X35" s="95" t="s">
        <v>115</v>
      </c>
      <c r="Y35" s="43"/>
      <c r="Z35" s="43"/>
      <c r="AA35" s="108" t="s">
        <v>159</v>
      </c>
      <c r="AB35" s="108" t="s">
        <v>117</v>
      </c>
      <c r="AC35" s="97"/>
      <c r="AD35" s="97" t="s">
        <v>160</v>
      </c>
      <c r="AE35" s="54" t="s">
        <v>175</v>
      </c>
    </row>
    <row r="36" spans="2:31" ht="93.75" customHeight="1" thickTop="1" thickBot="1" x14ac:dyDescent="0.3">
      <c r="B36" s="268"/>
      <c r="C36" s="230"/>
      <c r="D36" s="232"/>
      <c r="E36" s="57" t="s">
        <v>51</v>
      </c>
      <c r="F36" s="58"/>
      <c r="G36" s="180"/>
      <c r="H36" s="179" t="s">
        <v>83</v>
      </c>
      <c r="I36" s="100" t="s">
        <v>84</v>
      </c>
      <c r="J36" s="177" t="s">
        <v>85</v>
      </c>
      <c r="K36" s="178"/>
      <c r="L36" s="105" t="s">
        <v>171</v>
      </c>
      <c r="M36" s="39">
        <v>8</v>
      </c>
      <c r="N36" s="108" t="s">
        <v>56</v>
      </c>
      <c r="O36" s="39" t="s">
        <v>56</v>
      </c>
      <c r="P36" s="108" t="s">
        <v>56</v>
      </c>
      <c r="Q36" s="108">
        <v>2</v>
      </c>
      <c r="R36" s="108">
        <v>4</v>
      </c>
      <c r="S36" s="108">
        <f t="shared" si="6"/>
        <v>8</v>
      </c>
      <c r="T36" s="41" t="str">
        <f t="shared" si="7"/>
        <v>MEDIO</v>
      </c>
      <c r="U36" s="32">
        <v>10</v>
      </c>
      <c r="V36" s="30">
        <f t="shared" si="8"/>
        <v>80</v>
      </c>
      <c r="W36" s="79" t="s">
        <v>58</v>
      </c>
      <c r="X36" s="33" t="s">
        <v>59</v>
      </c>
      <c r="Y36" s="44"/>
      <c r="Z36" s="44"/>
      <c r="AA36" s="105" t="s">
        <v>162</v>
      </c>
      <c r="AB36" s="105" t="s">
        <v>163</v>
      </c>
      <c r="AC36" s="108"/>
      <c r="AD36" s="108" t="s">
        <v>118</v>
      </c>
      <c r="AE36" s="70" t="s">
        <v>164</v>
      </c>
    </row>
    <row r="37" spans="2:31" ht="94.5" customHeight="1" thickTop="1" thickBot="1" x14ac:dyDescent="0.3">
      <c r="B37" s="268"/>
      <c r="C37" s="230"/>
      <c r="D37" s="232"/>
      <c r="E37" s="55" t="s">
        <v>51</v>
      </c>
      <c r="F37" s="25"/>
      <c r="G37" s="96"/>
      <c r="H37" s="190"/>
      <c r="I37" s="108" t="s">
        <v>165</v>
      </c>
      <c r="J37" s="177" t="s">
        <v>121</v>
      </c>
      <c r="K37" s="178"/>
      <c r="L37" s="105" t="s">
        <v>171</v>
      </c>
      <c r="M37" s="13">
        <v>8</v>
      </c>
      <c r="N37" s="108" t="s">
        <v>56</v>
      </c>
      <c r="O37" s="104" t="s">
        <v>56</v>
      </c>
      <c r="P37" s="108" t="s">
        <v>56</v>
      </c>
      <c r="Q37" s="97">
        <v>2</v>
      </c>
      <c r="R37" s="97">
        <v>4</v>
      </c>
      <c r="S37" s="97">
        <f t="shared" si="6"/>
        <v>8</v>
      </c>
      <c r="T37" s="41" t="str">
        <f t="shared" si="7"/>
        <v>MEDIO</v>
      </c>
      <c r="U37" s="5">
        <v>25</v>
      </c>
      <c r="V37" s="39">
        <f t="shared" si="8"/>
        <v>200</v>
      </c>
      <c r="W37" s="56" t="s">
        <v>114</v>
      </c>
      <c r="X37" s="95" t="s">
        <v>115</v>
      </c>
      <c r="Y37" s="16"/>
      <c r="Z37" s="16"/>
      <c r="AA37" s="108" t="s">
        <v>166</v>
      </c>
      <c r="AB37" s="108" t="s">
        <v>167</v>
      </c>
      <c r="AC37" s="108"/>
      <c r="AD37" s="108" t="s">
        <v>168</v>
      </c>
      <c r="AE37" s="70" t="s">
        <v>169</v>
      </c>
    </row>
    <row r="38" spans="2:31" ht="90.75" customHeight="1" thickTop="1" thickBot="1" x14ac:dyDescent="0.3">
      <c r="B38" s="268"/>
      <c r="C38" s="239" t="s">
        <v>176</v>
      </c>
      <c r="D38" s="241" t="s">
        <v>128</v>
      </c>
      <c r="E38" s="57" t="s">
        <v>51</v>
      </c>
      <c r="F38" s="57"/>
      <c r="G38" s="96" t="s">
        <v>52</v>
      </c>
      <c r="H38" s="29" t="s">
        <v>53</v>
      </c>
      <c r="I38" s="93" t="s">
        <v>54</v>
      </c>
      <c r="J38" s="177" t="s">
        <v>55</v>
      </c>
      <c r="K38" s="178"/>
      <c r="L38" s="105">
        <v>30</v>
      </c>
      <c r="M38" s="94">
        <v>7</v>
      </c>
      <c r="N38" s="30" t="s">
        <v>56</v>
      </c>
      <c r="O38" s="94" t="s">
        <v>57</v>
      </c>
      <c r="P38" s="105" t="s">
        <v>56</v>
      </c>
      <c r="Q38" s="93">
        <v>2</v>
      </c>
      <c r="R38" s="105">
        <v>4</v>
      </c>
      <c r="S38" s="93">
        <f t="shared" ref="S38:S45" si="9">Q38*R38</f>
        <v>8</v>
      </c>
      <c r="T38" s="31" t="str">
        <f t="shared" ref="T38:T45" si="10">IF(AND(S38&gt;=0,S38&lt;=4),"BAJO",IF(AND(S38&gt;=6,S38&lt;=8),"MEDIO",IF(AND(S38&gt;=10,S38&lt;=20),"ALTO",IF(AND(S38&gt;=24,S38&lt;=40),"MUYALTO"))))</f>
        <v>MEDIO</v>
      </c>
      <c r="U38" s="38">
        <v>10</v>
      </c>
      <c r="V38" s="30">
        <f t="shared" ref="V38:V45" si="11">S38*U38</f>
        <v>80</v>
      </c>
      <c r="W38" s="3" t="s">
        <v>58</v>
      </c>
      <c r="X38" s="33" t="s">
        <v>59</v>
      </c>
      <c r="Y38" s="34"/>
      <c r="Z38" s="34"/>
      <c r="AA38" s="101" t="s">
        <v>137</v>
      </c>
      <c r="AB38" s="101" t="s">
        <v>138</v>
      </c>
      <c r="AC38" s="94"/>
      <c r="AD38" s="94" t="s">
        <v>64</v>
      </c>
      <c r="AE38" s="54" t="s">
        <v>139</v>
      </c>
    </row>
    <row r="39" spans="2:31" ht="104.25" customHeight="1" thickTop="1" thickBot="1" x14ac:dyDescent="0.3">
      <c r="B39" s="268"/>
      <c r="C39" s="239"/>
      <c r="D39" s="241"/>
      <c r="E39" s="57"/>
      <c r="F39" s="57" t="s">
        <v>51</v>
      </c>
      <c r="G39" s="179" t="s">
        <v>100</v>
      </c>
      <c r="H39" s="103" t="s">
        <v>140</v>
      </c>
      <c r="I39" s="100" t="s">
        <v>141</v>
      </c>
      <c r="J39" s="177" t="s">
        <v>142</v>
      </c>
      <c r="K39" s="178"/>
      <c r="L39" s="50">
        <v>30</v>
      </c>
      <c r="M39" s="49">
        <v>7</v>
      </c>
      <c r="N39" s="48" t="s">
        <v>56</v>
      </c>
      <c r="O39" s="49" t="s">
        <v>56</v>
      </c>
      <c r="P39" s="105" t="s">
        <v>173</v>
      </c>
      <c r="Q39" s="97">
        <v>2</v>
      </c>
      <c r="R39" s="108">
        <v>2</v>
      </c>
      <c r="S39" s="97">
        <f t="shared" si="9"/>
        <v>4</v>
      </c>
      <c r="T39" s="15" t="str">
        <f t="shared" si="10"/>
        <v>BAJO</v>
      </c>
      <c r="U39" s="46">
        <v>10</v>
      </c>
      <c r="V39" s="39">
        <f t="shared" si="11"/>
        <v>40</v>
      </c>
      <c r="W39" s="80" t="s">
        <v>143</v>
      </c>
      <c r="X39" s="95" t="s">
        <v>59</v>
      </c>
      <c r="Y39" s="40"/>
      <c r="Z39" s="40"/>
      <c r="AA39" s="98" t="s">
        <v>144</v>
      </c>
      <c r="AB39" s="98" t="s">
        <v>145</v>
      </c>
      <c r="AC39" s="104"/>
      <c r="AD39" s="104" t="s">
        <v>146</v>
      </c>
      <c r="AE39" s="54" t="s">
        <v>147</v>
      </c>
    </row>
    <row r="40" spans="2:31" ht="111.75" customHeight="1" thickTop="1" thickBot="1" x14ac:dyDescent="0.3">
      <c r="B40" s="268"/>
      <c r="C40" s="239"/>
      <c r="D40" s="241"/>
      <c r="E40" s="57" t="s">
        <v>51</v>
      </c>
      <c r="F40" s="57"/>
      <c r="G40" s="190"/>
      <c r="H40" s="29" t="s">
        <v>177</v>
      </c>
      <c r="I40" s="93" t="s">
        <v>178</v>
      </c>
      <c r="J40" s="177" t="s">
        <v>179</v>
      </c>
      <c r="K40" s="178"/>
      <c r="L40" s="108">
        <v>30</v>
      </c>
      <c r="M40" s="104">
        <v>7</v>
      </c>
      <c r="N40" s="39" t="s">
        <v>56</v>
      </c>
      <c r="O40" s="104" t="s">
        <v>56</v>
      </c>
      <c r="P40" s="108" t="s">
        <v>56</v>
      </c>
      <c r="Q40" s="93">
        <v>2</v>
      </c>
      <c r="R40" s="105">
        <v>4</v>
      </c>
      <c r="S40" s="93">
        <f t="shared" si="9"/>
        <v>8</v>
      </c>
      <c r="T40" s="31" t="str">
        <f t="shared" si="10"/>
        <v>MEDIO</v>
      </c>
      <c r="U40" s="38">
        <v>25</v>
      </c>
      <c r="V40" s="30">
        <f t="shared" si="11"/>
        <v>200</v>
      </c>
      <c r="W40" s="3" t="s">
        <v>114</v>
      </c>
      <c r="X40" s="33" t="s">
        <v>115</v>
      </c>
      <c r="Y40" s="40"/>
      <c r="Z40" s="40"/>
      <c r="AA40" s="105" t="s">
        <v>180</v>
      </c>
      <c r="AB40" s="105" t="s">
        <v>181</v>
      </c>
      <c r="AC40" s="98"/>
      <c r="AD40" s="98" t="s">
        <v>182</v>
      </c>
      <c r="AE40" s="69" t="s">
        <v>183</v>
      </c>
    </row>
    <row r="41" spans="2:31" ht="126" customHeight="1" thickTop="1" thickBot="1" x14ac:dyDescent="0.3">
      <c r="B41" s="268"/>
      <c r="C41" s="239"/>
      <c r="D41" s="241"/>
      <c r="E41" s="57" t="s">
        <v>51</v>
      </c>
      <c r="F41" s="57"/>
      <c r="G41" s="179" t="s">
        <v>65</v>
      </c>
      <c r="H41" s="33" t="s">
        <v>66</v>
      </c>
      <c r="I41" s="93" t="s">
        <v>67</v>
      </c>
      <c r="J41" s="177" t="s">
        <v>68</v>
      </c>
      <c r="K41" s="178"/>
      <c r="L41" s="39">
        <v>30</v>
      </c>
      <c r="M41" s="39">
        <v>7</v>
      </c>
      <c r="N41" s="39" t="s">
        <v>56</v>
      </c>
      <c r="O41" s="108" t="s">
        <v>56</v>
      </c>
      <c r="P41" s="108" t="s">
        <v>69</v>
      </c>
      <c r="Q41" s="108">
        <v>2</v>
      </c>
      <c r="R41" s="108">
        <v>4</v>
      </c>
      <c r="S41" s="108">
        <f t="shared" si="9"/>
        <v>8</v>
      </c>
      <c r="T41" s="41" t="str">
        <f t="shared" si="10"/>
        <v>MEDIO</v>
      </c>
      <c r="U41" s="42">
        <v>10</v>
      </c>
      <c r="V41" s="30">
        <f t="shared" si="11"/>
        <v>80</v>
      </c>
      <c r="W41" s="45" t="s">
        <v>58</v>
      </c>
      <c r="X41" s="33" t="s">
        <v>59</v>
      </c>
      <c r="Y41" s="43"/>
      <c r="Z41" s="43"/>
      <c r="AA41" s="108" t="s">
        <v>149</v>
      </c>
      <c r="AB41" s="108" t="s">
        <v>150</v>
      </c>
      <c r="AC41" s="97"/>
      <c r="AD41" s="97" t="s">
        <v>72</v>
      </c>
      <c r="AE41" s="54" t="s">
        <v>151</v>
      </c>
    </row>
    <row r="42" spans="2:31" ht="87.75" customHeight="1" thickTop="1" thickBot="1" x14ac:dyDescent="0.3">
      <c r="B42" s="268"/>
      <c r="C42" s="239"/>
      <c r="D42" s="241"/>
      <c r="E42" s="57"/>
      <c r="F42" s="57" t="s">
        <v>51</v>
      </c>
      <c r="G42" s="190"/>
      <c r="H42" s="96" t="s">
        <v>152</v>
      </c>
      <c r="I42" s="47" t="s">
        <v>153</v>
      </c>
      <c r="J42" s="177" t="s">
        <v>154</v>
      </c>
      <c r="K42" s="178"/>
      <c r="L42" s="30">
        <v>3</v>
      </c>
      <c r="M42" s="30">
        <v>7</v>
      </c>
      <c r="N42" s="30" t="s">
        <v>56</v>
      </c>
      <c r="O42" s="105" t="s">
        <v>56</v>
      </c>
      <c r="P42" s="105" t="s">
        <v>56</v>
      </c>
      <c r="Q42" s="105">
        <v>2</v>
      </c>
      <c r="R42" s="105">
        <v>4</v>
      </c>
      <c r="S42" s="105">
        <f t="shared" si="9"/>
        <v>8</v>
      </c>
      <c r="T42" s="31" t="str">
        <f t="shared" si="10"/>
        <v>MEDIO</v>
      </c>
      <c r="U42" s="32">
        <v>10</v>
      </c>
      <c r="V42" s="30">
        <f t="shared" si="11"/>
        <v>80</v>
      </c>
      <c r="W42" s="79" t="s">
        <v>58</v>
      </c>
      <c r="X42" s="33" t="s">
        <v>59</v>
      </c>
      <c r="Y42" s="44"/>
      <c r="Z42" s="44"/>
      <c r="AA42" s="105" t="s">
        <v>155</v>
      </c>
      <c r="AB42" s="105" t="s">
        <v>156</v>
      </c>
      <c r="AC42" s="93"/>
      <c r="AD42" s="93" t="s">
        <v>157</v>
      </c>
      <c r="AE42" s="54" t="s">
        <v>158</v>
      </c>
    </row>
    <row r="43" spans="2:31" ht="109.5" customHeight="1" thickTop="1" thickBot="1" x14ac:dyDescent="0.3">
      <c r="B43" s="268"/>
      <c r="C43" s="239"/>
      <c r="D43" s="241"/>
      <c r="E43" s="57" t="s">
        <v>51</v>
      </c>
      <c r="F43" s="57"/>
      <c r="G43" s="179" t="s">
        <v>74</v>
      </c>
      <c r="H43" s="33" t="s">
        <v>75</v>
      </c>
      <c r="I43" s="93" t="s">
        <v>76</v>
      </c>
      <c r="J43" s="177" t="s">
        <v>77</v>
      </c>
      <c r="K43" s="178"/>
      <c r="L43" s="39">
        <v>30</v>
      </c>
      <c r="M43" s="39">
        <v>7</v>
      </c>
      <c r="N43" s="108" t="s">
        <v>56</v>
      </c>
      <c r="O43" s="108" t="s">
        <v>78</v>
      </c>
      <c r="P43" s="108" t="s">
        <v>56</v>
      </c>
      <c r="Q43" s="108">
        <v>2</v>
      </c>
      <c r="R43" s="108">
        <v>4</v>
      </c>
      <c r="S43" s="108">
        <f t="shared" si="9"/>
        <v>8</v>
      </c>
      <c r="T43" s="41" t="str">
        <f t="shared" si="10"/>
        <v>MEDIO</v>
      </c>
      <c r="U43" s="42">
        <v>25</v>
      </c>
      <c r="V43" s="39">
        <f t="shared" si="11"/>
        <v>200</v>
      </c>
      <c r="W43" s="45" t="s">
        <v>114</v>
      </c>
      <c r="X43" s="95" t="s">
        <v>115</v>
      </c>
      <c r="Y43" s="43"/>
      <c r="Z43" s="43"/>
      <c r="AA43" s="108" t="s">
        <v>159</v>
      </c>
      <c r="AB43" s="108" t="s">
        <v>117</v>
      </c>
      <c r="AC43" s="97"/>
      <c r="AD43" s="97" t="s">
        <v>160</v>
      </c>
      <c r="AE43" s="54" t="s">
        <v>161</v>
      </c>
    </row>
    <row r="44" spans="2:31" ht="82.5" customHeight="1" thickTop="1" thickBot="1" x14ac:dyDescent="0.3">
      <c r="B44" s="268"/>
      <c r="C44" s="239"/>
      <c r="D44" s="241"/>
      <c r="E44" s="57" t="s">
        <v>51</v>
      </c>
      <c r="F44" s="57"/>
      <c r="G44" s="180"/>
      <c r="H44" s="179" t="s">
        <v>83</v>
      </c>
      <c r="I44" s="100" t="s">
        <v>84</v>
      </c>
      <c r="J44" s="177" t="s">
        <v>85</v>
      </c>
      <c r="K44" s="178"/>
      <c r="L44" s="39">
        <v>30</v>
      </c>
      <c r="M44" s="39">
        <v>7</v>
      </c>
      <c r="N44" s="108" t="s">
        <v>56</v>
      </c>
      <c r="O44" s="39" t="s">
        <v>56</v>
      </c>
      <c r="P44" s="108" t="s">
        <v>56</v>
      </c>
      <c r="Q44" s="108">
        <v>2</v>
      </c>
      <c r="R44" s="108">
        <v>4</v>
      </c>
      <c r="S44" s="108">
        <f t="shared" si="9"/>
        <v>8</v>
      </c>
      <c r="T44" s="41" t="str">
        <f t="shared" si="10"/>
        <v>MEDIO</v>
      </c>
      <c r="U44" s="32">
        <v>10</v>
      </c>
      <c r="V44" s="30">
        <f t="shared" si="11"/>
        <v>80</v>
      </c>
      <c r="W44" s="79" t="s">
        <v>58</v>
      </c>
      <c r="X44" s="33" t="s">
        <v>59</v>
      </c>
      <c r="Y44" s="44"/>
      <c r="Z44" s="44"/>
      <c r="AA44" s="105" t="s">
        <v>162</v>
      </c>
      <c r="AB44" s="105" t="s">
        <v>163</v>
      </c>
      <c r="AC44" s="108"/>
      <c r="AD44" s="108" t="s">
        <v>118</v>
      </c>
      <c r="AE44" s="70" t="s">
        <v>164</v>
      </c>
    </row>
    <row r="45" spans="2:31" ht="93" customHeight="1" thickTop="1" thickBot="1" x14ac:dyDescent="0.3">
      <c r="B45" s="268"/>
      <c r="C45" s="240"/>
      <c r="D45" s="242"/>
      <c r="E45" s="90" t="s">
        <v>51</v>
      </c>
      <c r="F45" s="55"/>
      <c r="G45" s="96"/>
      <c r="H45" s="190"/>
      <c r="I45" s="108" t="s">
        <v>165</v>
      </c>
      <c r="J45" s="177" t="s">
        <v>121</v>
      </c>
      <c r="K45" s="178"/>
      <c r="L45" s="39">
        <v>30</v>
      </c>
      <c r="M45" s="13">
        <v>7</v>
      </c>
      <c r="N45" s="108" t="s">
        <v>56</v>
      </c>
      <c r="O45" s="104" t="s">
        <v>56</v>
      </c>
      <c r="P45" s="108" t="s">
        <v>56</v>
      </c>
      <c r="Q45" s="97">
        <v>2</v>
      </c>
      <c r="R45" s="97">
        <v>4</v>
      </c>
      <c r="S45" s="97">
        <f t="shared" si="9"/>
        <v>8</v>
      </c>
      <c r="T45" s="41" t="str">
        <f t="shared" si="10"/>
        <v>MEDIO</v>
      </c>
      <c r="U45" s="5">
        <v>25</v>
      </c>
      <c r="V45" s="39">
        <f t="shared" si="11"/>
        <v>200</v>
      </c>
      <c r="W45" s="56" t="s">
        <v>114</v>
      </c>
      <c r="X45" s="95" t="s">
        <v>115</v>
      </c>
      <c r="Y45" s="16"/>
      <c r="Z45" s="16"/>
      <c r="AA45" s="108" t="s">
        <v>166</v>
      </c>
      <c r="AB45" s="108" t="s">
        <v>167</v>
      </c>
      <c r="AC45" s="108"/>
      <c r="AD45" s="108" t="s">
        <v>168</v>
      </c>
      <c r="AE45" s="70" t="s">
        <v>169</v>
      </c>
    </row>
    <row r="46" spans="2:31" ht="132.75" customHeight="1" thickTop="1" thickBot="1" x14ac:dyDescent="0.3">
      <c r="B46" s="184"/>
      <c r="C46" s="218" t="s">
        <v>184</v>
      </c>
      <c r="D46" s="221" t="s">
        <v>185</v>
      </c>
      <c r="E46" s="57" t="s">
        <v>51</v>
      </c>
      <c r="F46" s="57"/>
      <c r="G46" s="199" t="s">
        <v>186</v>
      </c>
      <c r="H46" s="29" t="s">
        <v>129</v>
      </c>
      <c r="I46" s="105" t="s">
        <v>130</v>
      </c>
      <c r="J46" s="177" t="s">
        <v>131</v>
      </c>
      <c r="K46" s="178"/>
      <c r="L46" s="30">
        <v>10</v>
      </c>
      <c r="M46" s="30">
        <v>8</v>
      </c>
      <c r="N46" s="101" t="s">
        <v>56</v>
      </c>
      <c r="O46" s="94" t="s">
        <v>132</v>
      </c>
      <c r="P46" s="105" t="s">
        <v>56</v>
      </c>
      <c r="Q46" s="93">
        <v>2</v>
      </c>
      <c r="R46" s="93">
        <v>4</v>
      </c>
      <c r="S46" s="93">
        <f t="shared" ref="S46:S53" si="12">Q46*R46</f>
        <v>8</v>
      </c>
      <c r="T46" s="31" t="str">
        <f t="shared" ref="T46:T56" si="13">IF(AND(S46&gt;=0,S46&lt;=4),"BAJO",IF(AND(S46&gt;=6,S46&lt;=8),"MEDIO",IF(AND(S46&gt;=10,S46&lt;=20),"ALTO",IF(AND(S46&gt;=24,S46&lt;=40),"MUYALTO"))))</f>
        <v>MEDIO</v>
      </c>
      <c r="U46" s="32">
        <v>10</v>
      </c>
      <c r="V46" s="32">
        <f t="shared" ref="V46:V56" si="14">S46*U46</f>
        <v>80</v>
      </c>
      <c r="W46" s="14" t="s">
        <v>58</v>
      </c>
      <c r="X46" s="33" t="s">
        <v>59</v>
      </c>
      <c r="Y46" s="34"/>
      <c r="Z46" s="34"/>
      <c r="AA46" s="51" t="s">
        <v>133</v>
      </c>
      <c r="AB46" s="51" t="s">
        <v>134</v>
      </c>
      <c r="AC46" s="109"/>
      <c r="AD46" s="109" t="s">
        <v>135</v>
      </c>
      <c r="AE46" s="68" t="s">
        <v>187</v>
      </c>
    </row>
    <row r="47" spans="2:31" ht="100.5" customHeight="1" thickTop="1" thickBot="1" x14ac:dyDescent="0.3">
      <c r="B47" s="184"/>
      <c r="C47" s="219"/>
      <c r="D47" s="222"/>
      <c r="E47" s="57" t="s">
        <v>51</v>
      </c>
      <c r="F47" s="57"/>
      <c r="G47" s="180"/>
      <c r="H47" s="95" t="s">
        <v>91</v>
      </c>
      <c r="I47" s="93" t="s">
        <v>188</v>
      </c>
      <c r="J47" s="177" t="s">
        <v>189</v>
      </c>
      <c r="K47" s="178"/>
      <c r="L47" s="30">
        <v>10</v>
      </c>
      <c r="M47" s="35">
        <v>8</v>
      </c>
      <c r="N47" s="105" t="s">
        <v>56</v>
      </c>
      <c r="O47" s="105" t="s">
        <v>56</v>
      </c>
      <c r="P47" s="105" t="s">
        <v>56</v>
      </c>
      <c r="Q47" s="93">
        <v>2</v>
      </c>
      <c r="R47" s="93">
        <v>4</v>
      </c>
      <c r="S47" s="93">
        <f t="shared" si="12"/>
        <v>8</v>
      </c>
      <c r="T47" s="31" t="str">
        <f t="shared" si="13"/>
        <v>MEDIO</v>
      </c>
      <c r="U47" s="32">
        <v>10</v>
      </c>
      <c r="V47" s="32">
        <f t="shared" si="14"/>
        <v>80</v>
      </c>
      <c r="W47" s="14" t="s">
        <v>58</v>
      </c>
      <c r="X47" s="33" t="s">
        <v>59</v>
      </c>
      <c r="Y47" s="34"/>
      <c r="Z47" s="34"/>
      <c r="AA47" s="93" t="s">
        <v>190</v>
      </c>
      <c r="AB47" s="105" t="s">
        <v>191</v>
      </c>
      <c r="AC47" s="105"/>
      <c r="AD47" s="105" t="s">
        <v>191</v>
      </c>
      <c r="AE47" s="26" t="s">
        <v>192</v>
      </c>
    </row>
    <row r="48" spans="2:31" ht="98.25" customHeight="1" thickTop="1" thickBot="1" x14ac:dyDescent="0.3">
      <c r="B48" s="184"/>
      <c r="C48" s="219"/>
      <c r="D48" s="222"/>
      <c r="E48" s="57" t="s">
        <v>51</v>
      </c>
      <c r="F48" s="57"/>
      <c r="G48" s="190"/>
      <c r="H48" s="102" t="s">
        <v>53</v>
      </c>
      <c r="I48" s="97" t="s">
        <v>54</v>
      </c>
      <c r="J48" s="182" t="s">
        <v>55</v>
      </c>
      <c r="K48" s="183"/>
      <c r="L48" s="108">
        <v>10</v>
      </c>
      <c r="M48" s="104">
        <v>8</v>
      </c>
      <c r="N48" s="39" t="s">
        <v>56</v>
      </c>
      <c r="O48" s="104" t="s">
        <v>57</v>
      </c>
      <c r="P48" s="108" t="s">
        <v>56</v>
      </c>
      <c r="Q48" s="93">
        <v>2</v>
      </c>
      <c r="R48" s="105">
        <v>4</v>
      </c>
      <c r="S48" s="93">
        <f t="shared" si="12"/>
        <v>8</v>
      </c>
      <c r="T48" s="31" t="str">
        <f t="shared" si="13"/>
        <v>MEDIO</v>
      </c>
      <c r="U48" s="38">
        <v>10</v>
      </c>
      <c r="V48" s="30">
        <f t="shared" si="14"/>
        <v>80</v>
      </c>
      <c r="W48" s="3" t="s">
        <v>58</v>
      </c>
      <c r="X48" s="33" t="s">
        <v>59</v>
      </c>
      <c r="Y48" s="34"/>
      <c r="Z48" s="34"/>
      <c r="AA48" s="101" t="s">
        <v>137</v>
      </c>
      <c r="AB48" s="101" t="s">
        <v>138</v>
      </c>
      <c r="AC48" s="94"/>
      <c r="AD48" s="94" t="s">
        <v>64</v>
      </c>
      <c r="AE48" s="54" t="s">
        <v>139</v>
      </c>
    </row>
    <row r="49" spans="1:31" ht="98.25" customHeight="1" thickTop="1" thickBot="1" x14ac:dyDescent="0.3">
      <c r="B49" s="184"/>
      <c r="C49" s="219"/>
      <c r="D49" s="222"/>
      <c r="E49" s="57" t="s">
        <v>51</v>
      </c>
      <c r="F49" s="57"/>
      <c r="G49" s="224" t="s">
        <v>100</v>
      </c>
      <c r="H49" s="91" t="s">
        <v>193</v>
      </c>
      <c r="I49" s="92" t="s">
        <v>194</v>
      </c>
      <c r="J49" s="169" t="s">
        <v>195</v>
      </c>
      <c r="K49" s="170"/>
      <c r="L49" s="92">
        <v>10</v>
      </c>
      <c r="M49" s="92">
        <v>9</v>
      </c>
      <c r="N49" s="72" t="s">
        <v>56</v>
      </c>
      <c r="O49" s="92" t="s">
        <v>56</v>
      </c>
      <c r="P49" s="92" t="s">
        <v>56</v>
      </c>
      <c r="Q49" s="104">
        <v>4</v>
      </c>
      <c r="R49" s="108">
        <v>4</v>
      </c>
      <c r="S49" s="97">
        <f t="shared" si="12"/>
        <v>16</v>
      </c>
      <c r="T49" s="73" t="str">
        <f t="shared" si="13"/>
        <v>ALTO</v>
      </c>
      <c r="U49" s="46">
        <v>10</v>
      </c>
      <c r="V49" s="39">
        <f t="shared" si="14"/>
        <v>160</v>
      </c>
      <c r="W49" s="81" t="s">
        <v>94</v>
      </c>
      <c r="X49" s="95" t="s">
        <v>196</v>
      </c>
      <c r="Y49" s="40"/>
      <c r="Z49" s="40"/>
      <c r="AA49" s="98" t="s">
        <v>197</v>
      </c>
      <c r="AB49" s="98" t="s">
        <v>197</v>
      </c>
      <c r="AC49" s="104"/>
      <c r="AD49" s="104" t="s">
        <v>197</v>
      </c>
      <c r="AE49" s="54" t="s">
        <v>198</v>
      </c>
    </row>
    <row r="50" spans="1:31" ht="87.75" customHeight="1" thickTop="1" thickBot="1" x14ac:dyDescent="0.3">
      <c r="B50" s="184"/>
      <c r="C50" s="219"/>
      <c r="D50" s="222"/>
      <c r="E50" s="57"/>
      <c r="F50" s="57" t="s">
        <v>51</v>
      </c>
      <c r="G50" s="225"/>
      <c r="H50" s="103" t="s">
        <v>140</v>
      </c>
      <c r="I50" s="100" t="s">
        <v>141</v>
      </c>
      <c r="J50" s="227" t="s">
        <v>142</v>
      </c>
      <c r="K50" s="228"/>
      <c r="L50" s="50">
        <v>10</v>
      </c>
      <c r="M50" s="49">
        <v>8</v>
      </c>
      <c r="N50" s="48" t="s">
        <v>56</v>
      </c>
      <c r="O50" s="49" t="s">
        <v>56</v>
      </c>
      <c r="P50" s="4" t="s">
        <v>56</v>
      </c>
      <c r="Q50" s="97">
        <v>2</v>
      </c>
      <c r="R50" s="108">
        <v>2</v>
      </c>
      <c r="S50" s="97">
        <f t="shared" si="12"/>
        <v>4</v>
      </c>
      <c r="T50" s="15" t="str">
        <f t="shared" si="13"/>
        <v>BAJO</v>
      </c>
      <c r="U50" s="46">
        <v>10</v>
      </c>
      <c r="V50" s="39">
        <f t="shared" si="14"/>
        <v>40</v>
      </c>
      <c r="W50" s="80" t="s">
        <v>143</v>
      </c>
      <c r="X50" s="95" t="s">
        <v>59</v>
      </c>
      <c r="Y50" s="40"/>
      <c r="Z50" s="40"/>
      <c r="AA50" s="98" t="s">
        <v>144</v>
      </c>
      <c r="AB50" s="98" t="s">
        <v>145</v>
      </c>
      <c r="AC50" s="104"/>
      <c r="AD50" s="104" t="s">
        <v>146</v>
      </c>
      <c r="AE50" s="54" t="s">
        <v>147</v>
      </c>
    </row>
    <row r="51" spans="1:31" ht="108.75" customHeight="1" thickTop="1" thickBot="1" x14ac:dyDescent="0.3">
      <c r="B51" s="184"/>
      <c r="C51" s="219"/>
      <c r="D51" s="222"/>
      <c r="E51" s="57" t="s">
        <v>51</v>
      </c>
      <c r="F51" s="57"/>
      <c r="G51" s="226"/>
      <c r="H51" s="29" t="s">
        <v>177</v>
      </c>
      <c r="I51" s="93" t="s">
        <v>178</v>
      </c>
      <c r="J51" s="177" t="s">
        <v>179</v>
      </c>
      <c r="K51" s="178"/>
      <c r="L51" s="108">
        <v>10</v>
      </c>
      <c r="M51" s="104">
        <v>8</v>
      </c>
      <c r="N51" s="39" t="s">
        <v>56</v>
      </c>
      <c r="O51" s="104" t="s">
        <v>56</v>
      </c>
      <c r="P51" s="108" t="s">
        <v>56</v>
      </c>
      <c r="Q51" s="93">
        <v>2</v>
      </c>
      <c r="R51" s="105">
        <v>4</v>
      </c>
      <c r="S51" s="93">
        <f t="shared" si="12"/>
        <v>8</v>
      </c>
      <c r="T51" s="31" t="str">
        <f t="shared" si="13"/>
        <v>MEDIO</v>
      </c>
      <c r="U51" s="38">
        <v>25</v>
      </c>
      <c r="V51" s="30">
        <f t="shared" si="14"/>
        <v>200</v>
      </c>
      <c r="W51" s="3" t="s">
        <v>114</v>
      </c>
      <c r="X51" s="33" t="s">
        <v>115</v>
      </c>
      <c r="Y51" s="40"/>
      <c r="Z51" s="40"/>
      <c r="AA51" s="105" t="s">
        <v>180</v>
      </c>
      <c r="AB51" s="105" t="s">
        <v>181</v>
      </c>
      <c r="AC51" s="98"/>
      <c r="AD51" s="98" t="s">
        <v>182</v>
      </c>
      <c r="AE51" s="69" t="s">
        <v>199</v>
      </c>
    </row>
    <row r="52" spans="1:31" ht="117" customHeight="1" thickTop="1" thickBot="1" x14ac:dyDescent="0.3">
      <c r="B52" s="184"/>
      <c r="C52" s="219"/>
      <c r="D52" s="222"/>
      <c r="E52" s="57" t="s">
        <v>51</v>
      </c>
      <c r="F52" s="57"/>
      <c r="G52" s="179" t="s">
        <v>65</v>
      </c>
      <c r="H52" s="33" t="s">
        <v>66</v>
      </c>
      <c r="I52" s="93" t="s">
        <v>67</v>
      </c>
      <c r="J52" s="177" t="s">
        <v>68</v>
      </c>
      <c r="K52" s="178"/>
      <c r="L52" s="39">
        <v>10</v>
      </c>
      <c r="M52" s="39">
        <v>8</v>
      </c>
      <c r="N52" s="39" t="s">
        <v>56</v>
      </c>
      <c r="O52" s="108" t="s">
        <v>56</v>
      </c>
      <c r="P52" s="108" t="s">
        <v>69</v>
      </c>
      <c r="Q52" s="108">
        <v>2</v>
      </c>
      <c r="R52" s="108">
        <v>4</v>
      </c>
      <c r="S52" s="108">
        <f t="shared" si="12"/>
        <v>8</v>
      </c>
      <c r="T52" s="41" t="str">
        <f t="shared" si="13"/>
        <v>MEDIO</v>
      </c>
      <c r="U52" s="42">
        <v>10</v>
      </c>
      <c r="V52" s="30">
        <f t="shared" si="14"/>
        <v>80</v>
      </c>
      <c r="W52" s="45" t="s">
        <v>58</v>
      </c>
      <c r="X52" s="33" t="s">
        <v>59</v>
      </c>
      <c r="Y52" s="43"/>
      <c r="Z52" s="43"/>
      <c r="AA52" s="108" t="s">
        <v>149</v>
      </c>
      <c r="AB52" s="108" t="s">
        <v>150</v>
      </c>
      <c r="AC52" s="97"/>
      <c r="AD52" s="97" t="s">
        <v>72</v>
      </c>
      <c r="AE52" s="54" t="s">
        <v>151</v>
      </c>
    </row>
    <row r="53" spans="1:31" ht="93" customHeight="1" thickTop="1" thickBot="1" x14ac:dyDescent="0.3">
      <c r="B53" s="184"/>
      <c r="C53" s="219"/>
      <c r="D53" s="222"/>
      <c r="E53" s="57"/>
      <c r="F53" s="57" t="s">
        <v>51</v>
      </c>
      <c r="G53" s="190"/>
      <c r="H53" s="96" t="s">
        <v>152</v>
      </c>
      <c r="I53" s="47" t="s">
        <v>153</v>
      </c>
      <c r="J53" s="177" t="s">
        <v>154</v>
      </c>
      <c r="K53" s="178"/>
      <c r="L53" s="30">
        <v>10</v>
      </c>
      <c r="M53" s="30">
        <v>8</v>
      </c>
      <c r="N53" s="30" t="s">
        <v>56</v>
      </c>
      <c r="O53" s="105" t="s">
        <v>56</v>
      </c>
      <c r="P53" s="105" t="s">
        <v>56</v>
      </c>
      <c r="Q53" s="105">
        <v>2</v>
      </c>
      <c r="R53" s="105">
        <v>4</v>
      </c>
      <c r="S53" s="105">
        <f t="shared" si="12"/>
        <v>8</v>
      </c>
      <c r="T53" s="31" t="str">
        <f t="shared" si="13"/>
        <v>MEDIO</v>
      </c>
      <c r="U53" s="32">
        <v>10</v>
      </c>
      <c r="V53" s="30">
        <f t="shared" si="14"/>
        <v>80</v>
      </c>
      <c r="W53" s="79" t="s">
        <v>58</v>
      </c>
      <c r="X53" s="33" t="s">
        <v>59</v>
      </c>
      <c r="Y53" s="44"/>
      <c r="Z53" s="44"/>
      <c r="AA53" s="105" t="s">
        <v>155</v>
      </c>
      <c r="AB53" s="105" t="s">
        <v>156</v>
      </c>
      <c r="AC53" s="93"/>
      <c r="AD53" s="93" t="s">
        <v>157</v>
      </c>
      <c r="AE53" s="54" t="s">
        <v>200</v>
      </c>
    </row>
    <row r="54" spans="1:31" ht="117" customHeight="1" thickTop="1" thickBot="1" x14ac:dyDescent="0.3">
      <c r="B54" s="184"/>
      <c r="C54" s="219"/>
      <c r="D54" s="222"/>
      <c r="E54" s="57" t="s">
        <v>51</v>
      </c>
      <c r="F54" s="57"/>
      <c r="G54" s="179" t="s">
        <v>74</v>
      </c>
      <c r="H54" s="33" t="s">
        <v>75</v>
      </c>
      <c r="I54" s="93" t="s">
        <v>76</v>
      </c>
      <c r="J54" s="177" t="s">
        <v>77</v>
      </c>
      <c r="K54" s="178"/>
      <c r="L54" s="39">
        <v>10</v>
      </c>
      <c r="M54" s="39">
        <v>8</v>
      </c>
      <c r="N54" s="108" t="s">
        <v>56</v>
      </c>
      <c r="O54" s="108" t="s">
        <v>78</v>
      </c>
      <c r="P54" s="108" t="s">
        <v>56</v>
      </c>
      <c r="Q54" s="108">
        <v>2</v>
      </c>
      <c r="R54" s="108">
        <v>4</v>
      </c>
      <c r="S54" s="108">
        <f>Q54*R54</f>
        <v>8</v>
      </c>
      <c r="T54" s="41" t="str">
        <f t="shared" si="13"/>
        <v>MEDIO</v>
      </c>
      <c r="U54" s="42">
        <v>25</v>
      </c>
      <c r="V54" s="39">
        <f t="shared" si="14"/>
        <v>200</v>
      </c>
      <c r="W54" s="45" t="s">
        <v>114</v>
      </c>
      <c r="X54" s="95" t="s">
        <v>115</v>
      </c>
      <c r="Y54" s="43"/>
      <c r="Z54" s="43"/>
      <c r="AA54" s="108" t="s">
        <v>159</v>
      </c>
      <c r="AB54" s="108" t="s">
        <v>117</v>
      </c>
      <c r="AC54" s="97"/>
      <c r="AD54" s="97" t="s">
        <v>160</v>
      </c>
      <c r="AE54" s="54" t="s">
        <v>161</v>
      </c>
    </row>
    <row r="55" spans="1:31" ht="111" customHeight="1" thickTop="1" thickBot="1" x14ac:dyDescent="0.3">
      <c r="B55" s="184"/>
      <c r="C55" s="219"/>
      <c r="D55" s="222"/>
      <c r="E55" s="57" t="s">
        <v>51</v>
      </c>
      <c r="F55" s="57"/>
      <c r="G55" s="180"/>
      <c r="H55" s="179" t="s">
        <v>83</v>
      </c>
      <c r="I55" s="100" t="s">
        <v>84</v>
      </c>
      <c r="J55" s="177" t="s">
        <v>85</v>
      </c>
      <c r="K55" s="178"/>
      <c r="L55" s="39">
        <v>10</v>
      </c>
      <c r="M55" s="39">
        <v>8</v>
      </c>
      <c r="N55" s="108" t="s">
        <v>56</v>
      </c>
      <c r="O55" s="39" t="s">
        <v>56</v>
      </c>
      <c r="P55" s="108" t="s">
        <v>56</v>
      </c>
      <c r="Q55" s="108">
        <v>2</v>
      </c>
      <c r="R55" s="108">
        <v>4</v>
      </c>
      <c r="S55" s="108">
        <f>Q55*R55</f>
        <v>8</v>
      </c>
      <c r="T55" s="41" t="str">
        <f t="shared" si="13"/>
        <v>MEDIO</v>
      </c>
      <c r="U55" s="32">
        <v>10</v>
      </c>
      <c r="V55" s="30">
        <f t="shared" si="14"/>
        <v>80</v>
      </c>
      <c r="W55" s="79" t="s">
        <v>58</v>
      </c>
      <c r="X55" s="33" t="s">
        <v>59</v>
      </c>
      <c r="Y55" s="44"/>
      <c r="Z55" s="44"/>
      <c r="AA55" s="105" t="s">
        <v>162</v>
      </c>
      <c r="AB55" s="105" t="s">
        <v>163</v>
      </c>
      <c r="AC55" s="108"/>
      <c r="AD55" s="108" t="s">
        <v>118</v>
      </c>
      <c r="AE55" s="70" t="s">
        <v>164</v>
      </c>
    </row>
    <row r="56" spans="1:31" ht="96" customHeight="1" thickTop="1" thickBot="1" x14ac:dyDescent="0.3">
      <c r="B56" s="184"/>
      <c r="C56" s="220"/>
      <c r="D56" s="223"/>
      <c r="E56" s="90" t="s">
        <v>51</v>
      </c>
      <c r="F56" s="60"/>
      <c r="G56" s="96"/>
      <c r="H56" s="190"/>
      <c r="I56" s="108" t="s">
        <v>165</v>
      </c>
      <c r="J56" s="177" t="s">
        <v>121</v>
      </c>
      <c r="K56" s="178"/>
      <c r="L56" s="39">
        <v>10</v>
      </c>
      <c r="M56" s="13">
        <v>8</v>
      </c>
      <c r="N56" s="108" t="s">
        <v>56</v>
      </c>
      <c r="O56" s="104" t="s">
        <v>56</v>
      </c>
      <c r="P56" s="108" t="s">
        <v>56</v>
      </c>
      <c r="Q56" s="97">
        <v>2</v>
      </c>
      <c r="R56" s="97">
        <v>4</v>
      </c>
      <c r="S56" s="97">
        <f>Q56*R56</f>
        <v>8</v>
      </c>
      <c r="T56" s="41" t="str">
        <f t="shared" si="13"/>
        <v>MEDIO</v>
      </c>
      <c r="U56" s="5">
        <v>25</v>
      </c>
      <c r="V56" s="39">
        <f t="shared" si="14"/>
        <v>200</v>
      </c>
      <c r="W56" s="56" t="s">
        <v>114</v>
      </c>
      <c r="X56" s="95" t="s">
        <v>115</v>
      </c>
      <c r="Y56" s="16"/>
      <c r="Z56" s="16"/>
      <c r="AA56" s="108" t="s">
        <v>166</v>
      </c>
      <c r="AB56" s="108" t="s">
        <v>167</v>
      </c>
      <c r="AC56" s="108"/>
      <c r="AD56" s="108" t="s">
        <v>168</v>
      </c>
      <c r="AE56" s="70" t="s">
        <v>169</v>
      </c>
    </row>
    <row r="57" spans="1:31" ht="100.5" customHeight="1" thickTop="1" thickBot="1" x14ac:dyDescent="0.3">
      <c r="A57" s="209"/>
      <c r="B57" s="210"/>
      <c r="C57" s="215" t="s">
        <v>201</v>
      </c>
      <c r="D57" s="187" t="s">
        <v>50</v>
      </c>
      <c r="E57" s="57" t="s">
        <v>51</v>
      </c>
      <c r="F57" s="57"/>
      <c r="G57" s="180"/>
      <c r="H57" s="95" t="s">
        <v>91</v>
      </c>
      <c r="I57" s="93" t="s">
        <v>188</v>
      </c>
      <c r="J57" s="177" t="s">
        <v>189</v>
      </c>
      <c r="K57" s="178"/>
      <c r="L57" s="30">
        <v>1</v>
      </c>
      <c r="M57" s="35">
        <v>8</v>
      </c>
      <c r="N57" s="105" t="s">
        <v>56</v>
      </c>
      <c r="O57" s="105" t="s">
        <v>56</v>
      </c>
      <c r="P57" s="105" t="s">
        <v>56</v>
      </c>
      <c r="Q57" s="93">
        <v>2</v>
      </c>
      <c r="R57" s="93">
        <v>4</v>
      </c>
      <c r="S57" s="93">
        <f t="shared" ref="S57:S64" si="15">Q57*R57</f>
        <v>8</v>
      </c>
      <c r="T57" s="31" t="str">
        <f t="shared" ref="T57:T64" si="16">IF(AND(S57&gt;=0,S57&lt;=4),"BAJO",IF(AND(S57&gt;=6,S57&lt;=8),"MEDIO",IF(AND(S57&gt;=10,S57&lt;=20),"ALTO",IF(AND(S57&gt;=24,S57&lt;=40),"MUYALTO"))))</f>
        <v>MEDIO</v>
      </c>
      <c r="U57" s="32">
        <v>10</v>
      </c>
      <c r="V57" s="32">
        <f t="shared" ref="V57:V64" si="17">S57*U57</f>
        <v>80</v>
      </c>
      <c r="W57" s="14" t="s">
        <v>58</v>
      </c>
      <c r="X57" s="33" t="s">
        <v>59</v>
      </c>
      <c r="Y57" s="34"/>
      <c r="Z57" s="34"/>
      <c r="AA57" s="93" t="s">
        <v>190</v>
      </c>
      <c r="AB57" s="105" t="s">
        <v>191</v>
      </c>
      <c r="AC57" s="105"/>
      <c r="AD57" s="105" t="s">
        <v>191</v>
      </c>
      <c r="AE57" s="26" t="s">
        <v>192</v>
      </c>
    </row>
    <row r="58" spans="1:31" ht="98.25" customHeight="1" thickTop="1" thickBot="1" x14ac:dyDescent="0.3">
      <c r="A58" s="211"/>
      <c r="B58" s="212"/>
      <c r="C58" s="216"/>
      <c r="D58" s="188"/>
      <c r="E58" s="57" t="s">
        <v>51</v>
      </c>
      <c r="F58" s="57"/>
      <c r="G58" s="190"/>
      <c r="H58" s="29" t="s">
        <v>53</v>
      </c>
      <c r="I58" s="93" t="s">
        <v>54</v>
      </c>
      <c r="J58" s="177" t="s">
        <v>55</v>
      </c>
      <c r="K58" s="178"/>
      <c r="L58" s="105">
        <v>1</v>
      </c>
      <c r="M58" s="94">
        <v>8</v>
      </c>
      <c r="N58" s="30" t="s">
        <v>56</v>
      </c>
      <c r="O58" s="94" t="s">
        <v>57</v>
      </c>
      <c r="P58" s="105" t="s">
        <v>56</v>
      </c>
      <c r="Q58" s="93">
        <v>2</v>
      </c>
      <c r="R58" s="105">
        <v>4</v>
      </c>
      <c r="S58" s="93">
        <f t="shared" si="15"/>
        <v>8</v>
      </c>
      <c r="T58" s="31" t="str">
        <f t="shared" si="16"/>
        <v>MEDIO</v>
      </c>
      <c r="U58" s="38">
        <v>10</v>
      </c>
      <c r="V58" s="30">
        <f t="shared" si="17"/>
        <v>80</v>
      </c>
      <c r="W58" s="3" t="s">
        <v>58</v>
      </c>
      <c r="X58" s="33" t="s">
        <v>59</v>
      </c>
      <c r="Y58" s="34"/>
      <c r="Z58" s="34"/>
      <c r="AA58" s="101" t="s">
        <v>137</v>
      </c>
      <c r="AB58" s="101" t="s">
        <v>138</v>
      </c>
      <c r="AC58" s="94"/>
      <c r="AD58" s="94" t="s">
        <v>64</v>
      </c>
      <c r="AE58" s="54" t="s">
        <v>139</v>
      </c>
    </row>
    <row r="59" spans="1:31" ht="108.75" customHeight="1" thickTop="1" thickBot="1" x14ac:dyDescent="0.3">
      <c r="A59" s="211"/>
      <c r="B59" s="212"/>
      <c r="C59" s="216"/>
      <c r="D59" s="188"/>
      <c r="E59" s="57" t="s">
        <v>51</v>
      </c>
      <c r="F59" s="57"/>
      <c r="G59" s="99"/>
      <c r="H59" s="29" t="s">
        <v>177</v>
      </c>
      <c r="I59" s="93" t="s">
        <v>178</v>
      </c>
      <c r="J59" s="177" t="s">
        <v>179</v>
      </c>
      <c r="K59" s="178"/>
      <c r="L59" s="108">
        <v>1</v>
      </c>
      <c r="M59" s="104">
        <v>8</v>
      </c>
      <c r="N59" s="39" t="s">
        <v>56</v>
      </c>
      <c r="O59" s="104" t="s">
        <v>56</v>
      </c>
      <c r="P59" s="108" t="s">
        <v>56</v>
      </c>
      <c r="Q59" s="93">
        <v>2</v>
      </c>
      <c r="R59" s="105">
        <v>4</v>
      </c>
      <c r="S59" s="93">
        <f t="shared" si="15"/>
        <v>8</v>
      </c>
      <c r="T59" s="31" t="str">
        <f t="shared" si="16"/>
        <v>MEDIO</v>
      </c>
      <c r="U59" s="38">
        <v>25</v>
      </c>
      <c r="V59" s="30">
        <f t="shared" si="17"/>
        <v>200</v>
      </c>
      <c r="W59" s="3" t="s">
        <v>114</v>
      </c>
      <c r="X59" s="33" t="s">
        <v>115</v>
      </c>
      <c r="Y59" s="40"/>
      <c r="Z59" s="40"/>
      <c r="AA59" s="105" t="s">
        <v>180</v>
      </c>
      <c r="AB59" s="105" t="s">
        <v>181</v>
      </c>
      <c r="AC59" s="98"/>
      <c r="AD59" s="98" t="s">
        <v>182</v>
      </c>
      <c r="AE59" s="69" t="s">
        <v>199</v>
      </c>
    </row>
    <row r="60" spans="1:31" ht="117" customHeight="1" thickTop="1" thickBot="1" x14ac:dyDescent="0.3">
      <c r="A60" s="211"/>
      <c r="B60" s="212"/>
      <c r="C60" s="216"/>
      <c r="D60" s="188"/>
      <c r="E60" s="57" t="s">
        <v>51</v>
      </c>
      <c r="F60" s="57"/>
      <c r="G60" s="179" t="s">
        <v>65</v>
      </c>
      <c r="H60" s="33" t="s">
        <v>66</v>
      </c>
      <c r="I60" s="93" t="s">
        <v>67</v>
      </c>
      <c r="J60" s="177" t="s">
        <v>68</v>
      </c>
      <c r="K60" s="178"/>
      <c r="L60" s="39">
        <v>1</v>
      </c>
      <c r="M60" s="39">
        <v>8</v>
      </c>
      <c r="N60" s="39" t="s">
        <v>56</v>
      </c>
      <c r="O60" s="108" t="s">
        <v>56</v>
      </c>
      <c r="P60" s="108" t="s">
        <v>69</v>
      </c>
      <c r="Q60" s="108">
        <v>2</v>
      </c>
      <c r="R60" s="108">
        <v>4</v>
      </c>
      <c r="S60" s="108">
        <f t="shared" si="15"/>
        <v>8</v>
      </c>
      <c r="T60" s="41" t="str">
        <f t="shared" si="16"/>
        <v>MEDIO</v>
      </c>
      <c r="U60" s="42">
        <v>10</v>
      </c>
      <c r="V60" s="30">
        <f t="shared" si="17"/>
        <v>80</v>
      </c>
      <c r="W60" s="45" t="s">
        <v>58</v>
      </c>
      <c r="X60" s="33" t="s">
        <v>59</v>
      </c>
      <c r="Y60" s="43"/>
      <c r="Z60" s="43"/>
      <c r="AA60" s="108" t="s">
        <v>149</v>
      </c>
      <c r="AB60" s="108" t="s">
        <v>150</v>
      </c>
      <c r="AC60" s="97"/>
      <c r="AD60" s="97" t="s">
        <v>72</v>
      </c>
      <c r="AE60" s="54" t="s">
        <v>151</v>
      </c>
    </row>
    <row r="61" spans="1:31" ht="93" customHeight="1" thickTop="1" thickBot="1" x14ac:dyDescent="0.3">
      <c r="A61" s="211"/>
      <c r="B61" s="212"/>
      <c r="C61" s="216"/>
      <c r="D61" s="188"/>
      <c r="E61" s="57"/>
      <c r="F61" s="57" t="s">
        <v>51</v>
      </c>
      <c r="G61" s="190"/>
      <c r="H61" s="96" t="s">
        <v>152</v>
      </c>
      <c r="I61" s="47" t="s">
        <v>153</v>
      </c>
      <c r="J61" s="177" t="s">
        <v>154</v>
      </c>
      <c r="K61" s="178"/>
      <c r="L61" s="30">
        <v>1</v>
      </c>
      <c r="M61" s="30">
        <v>8</v>
      </c>
      <c r="N61" s="30" t="s">
        <v>56</v>
      </c>
      <c r="O61" s="105" t="s">
        <v>56</v>
      </c>
      <c r="P61" s="105" t="s">
        <v>56</v>
      </c>
      <c r="Q61" s="105">
        <v>2</v>
      </c>
      <c r="R61" s="105">
        <v>4</v>
      </c>
      <c r="S61" s="105">
        <f t="shared" si="15"/>
        <v>8</v>
      </c>
      <c r="T61" s="31" t="str">
        <f t="shared" si="16"/>
        <v>MEDIO</v>
      </c>
      <c r="U61" s="32">
        <v>10</v>
      </c>
      <c r="V61" s="30">
        <f t="shared" si="17"/>
        <v>80</v>
      </c>
      <c r="W61" s="79" t="s">
        <v>58</v>
      </c>
      <c r="X61" s="33" t="s">
        <v>59</v>
      </c>
      <c r="Y61" s="44"/>
      <c r="Z61" s="44"/>
      <c r="AA61" s="105" t="s">
        <v>155</v>
      </c>
      <c r="AB61" s="105" t="s">
        <v>156</v>
      </c>
      <c r="AC61" s="93"/>
      <c r="AD61" s="93" t="s">
        <v>157</v>
      </c>
      <c r="AE61" s="54" t="s">
        <v>200</v>
      </c>
    </row>
    <row r="62" spans="1:31" ht="117" customHeight="1" thickTop="1" thickBot="1" x14ac:dyDescent="0.3">
      <c r="A62" s="211"/>
      <c r="B62" s="212"/>
      <c r="C62" s="216"/>
      <c r="D62" s="188"/>
      <c r="E62" s="57" t="s">
        <v>51</v>
      </c>
      <c r="F62" s="57"/>
      <c r="G62" s="179" t="s">
        <v>74</v>
      </c>
      <c r="H62" s="33" t="s">
        <v>75</v>
      </c>
      <c r="I62" s="93" t="s">
        <v>76</v>
      </c>
      <c r="J62" s="177" t="s">
        <v>77</v>
      </c>
      <c r="K62" s="178"/>
      <c r="L62" s="39">
        <v>1</v>
      </c>
      <c r="M62" s="39">
        <v>8</v>
      </c>
      <c r="N62" s="108" t="s">
        <v>56</v>
      </c>
      <c r="O62" s="108" t="s">
        <v>78</v>
      </c>
      <c r="P62" s="108" t="s">
        <v>56</v>
      </c>
      <c r="Q62" s="108">
        <v>2</v>
      </c>
      <c r="R62" s="108">
        <v>4</v>
      </c>
      <c r="S62" s="108">
        <f t="shared" si="15"/>
        <v>8</v>
      </c>
      <c r="T62" s="41" t="str">
        <f t="shared" si="16"/>
        <v>MEDIO</v>
      </c>
      <c r="U62" s="42">
        <v>25</v>
      </c>
      <c r="V62" s="39">
        <f t="shared" si="17"/>
        <v>200</v>
      </c>
      <c r="W62" s="45" t="s">
        <v>114</v>
      </c>
      <c r="X62" s="95" t="s">
        <v>115</v>
      </c>
      <c r="Y62" s="43"/>
      <c r="Z62" s="43"/>
      <c r="AA62" s="108" t="s">
        <v>159</v>
      </c>
      <c r="AB62" s="108" t="s">
        <v>117</v>
      </c>
      <c r="AC62" s="97"/>
      <c r="AD62" s="97" t="s">
        <v>160</v>
      </c>
      <c r="AE62" s="54" t="s">
        <v>161</v>
      </c>
    </row>
    <row r="63" spans="1:31" ht="111" customHeight="1" thickTop="1" thickBot="1" x14ac:dyDescent="0.3">
      <c r="A63" s="211"/>
      <c r="B63" s="212"/>
      <c r="C63" s="216"/>
      <c r="D63" s="188"/>
      <c r="E63" s="57" t="s">
        <v>51</v>
      </c>
      <c r="F63" s="57"/>
      <c r="G63" s="180"/>
      <c r="H63" s="179" t="s">
        <v>83</v>
      </c>
      <c r="I63" s="100" t="s">
        <v>84</v>
      </c>
      <c r="J63" s="177" t="s">
        <v>85</v>
      </c>
      <c r="K63" s="178"/>
      <c r="L63" s="39">
        <v>1</v>
      </c>
      <c r="M63" s="39">
        <v>8</v>
      </c>
      <c r="N63" s="108" t="s">
        <v>56</v>
      </c>
      <c r="O63" s="39" t="s">
        <v>56</v>
      </c>
      <c r="P63" s="108" t="s">
        <v>56</v>
      </c>
      <c r="Q63" s="108">
        <v>2</v>
      </c>
      <c r="R63" s="108">
        <v>4</v>
      </c>
      <c r="S63" s="108">
        <f t="shared" si="15"/>
        <v>8</v>
      </c>
      <c r="T63" s="41" t="str">
        <f t="shared" si="16"/>
        <v>MEDIO</v>
      </c>
      <c r="U63" s="32">
        <v>10</v>
      </c>
      <c r="V63" s="30">
        <f t="shared" si="17"/>
        <v>80</v>
      </c>
      <c r="W63" s="79" t="s">
        <v>58</v>
      </c>
      <c r="X63" s="33" t="s">
        <v>59</v>
      </c>
      <c r="Y63" s="44"/>
      <c r="Z63" s="44"/>
      <c r="AA63" s="105" t="s">
        <v>162</v>
      </c>
      <c r="AB63" s="105" t="s">
        <v>163</v>
      </c>
      <c r="AC63" s="108"/>
      <c r="AD63" s="108" t="s">
        <v>118</v>
      </c>
      <c r="AE63" s="70" t="s">
        <v>164</v>
      </c>
    </row>
    <row r="64" spans="1:31" ht="96" customHeight="1" thickTop="1" thickBot="1" x14ac:dyDescent="0.3">
      <c r="A64" s="213"/>
      <c r="B64" s="214"/>
      <c r="C64" s="217"/>
      <c r="D64" s="203"/>
      <c r="E64" s="90" t="s">
        <v>51</v>
      </c>
      <c r="F64" s="60"/>
      <c r="G64" s="96"/>
      <c r="H64" s="190"/>
      <c r="I64" s="108" t="s">
        <v>165</v>
      </c>
      <c r="J64" s="177" t="s">
        <v>121</v>
      </c>
      <c r="K64" s="178"/>
      <c r="L64" s="39">
        <v>1</v>
      </c>
      <c r="M64" s="13">
        <v>8</v>
      </c>
      <c r="N64" s="108" t="s">
        <v>56</v>
      </c>
      <c r="O64" s="104" t="s">
        <v>56</v>
      </c>
      <c r="P64" s="108" t="s">
        <v>56</v>
      </c>
      <c r="Q64" s="97">
        <v>2</v>
      </c>
      <c r="R64" s="97">
        <v>4</v>
      </c>
      <c r="S64" s="97">
        <f t="shared" si="15"/>
        <v>8</v>
      </c>
      <c r="T64" s="41" t="str">
        <f t="shared" si="16"/>
        <v>MEDIO</v>
      </c>
      <c r="U64" s="5">
        <v>25</v>
      </c>
      <c r="V64" s="39">
        <f t="shared" si="17"/>
        <v>200</v>
      </c>
      <c r="W64" s="56" t="s">
        <v>114</v>
      </c>
      <c r="X64" s="95" t="s">
        <v>115</v>
      </c>
      <c r="Y64" s="16"/>
      <c r="Z64" s="16"/>
      <c r="AA64" s="108" t="s">
        <v>166</v>
      </c>
      <c r="AB64" s="108" t="s">
        <v>167</v>
      </c>
      <c r="AC64" s="108"/>
      <c r="AD64" s="108" t="s">
        <v>168</v>
      </c>
      <c r="AE64" s="70" t="s">
        <v>169</v>
      </c>
    </row>
    <row r="65" spans="2:31" ht="132.75" customHeight="1" thickTop="1" thickBot="1" x14ac:dyDescent="0.3">
      <c r="B65" s="184"/>
      <c r="C65" s="207" t="s">
        <v>202</v>
      </c>
      <c r="D65" s="198" t="s">
        <v>203</v>
      </c>
      <c r="E65" s="57" t="s">
        <v>51</v>
      </c>
      <c r="F65" s="57"/>
      <c r="G65" s="199" t="s">
        <v>186</v>
      </c>
      <c r="H65" s="29" t="s">
        <v>129</v>
      </c>
      <c r="I65" s="105" t="s">
        <v>130</v>
      </c>
      <c r="J65" s="177" t="s">
        <v>131</v>
      </c>
      <c r="K65" s="178"/>
      <c r="L65" s="30">
        <v>19</v>
      </c>
      <c r="M65" s="30">
        <v>8</v>
      </c>
      <c r="N65" s="101" t="s">
        <v>56</v>
      </c>
      <c r="O65" s="94" t="s">
        <v>132</v>
      </c>
      <c r="P65" s="105" t="s">
        <v>56</v>
      </c>
      <c r="Q65" s="93">
        <v>2</v>
      </c>
      <c r="R65" s="93">
        <v>4</v>
      </c>
      <c r="S65" s="93">
        <f t="shared" ref="S65:S74" si="18">Q65*R65</f>
        <v>8</v>
      </c>
      <c r="T65" s="31" t="str">
        <f t="shared" ref="T65:T74" si="19">IF(AND(S65&gt;=0,S65&lt;=4),"BAJO",IF(AND(S65&gt;=6,S65&lt;=8),"MEDIO",IF(AND(S65&gt;=10,S65&lt;=20),"ALTO",IF(AND(S65&gt;=24,S65&lt;=40),"MUYALTO"))))</f>
        <v>MEDIO</v>
      </c>
      <c r="U65" s="32">
        <v>10</v>
      </c>
      <c r="V65" s="32">
        <f t="shared" ref="V65:V74" si="20">S65*U65</f>
        <v>80</v>
      </c>
      <c r="W65" s="14" t="s">
        <v>58</v>
      </c>
      <c r="X65" s="33" t="s">
        <v>59</v>
      </c>
      <c r="Y65" s="34"/>
      <c r="Z65" s="34"/>
      <c r="AA65" s="51" t="s">
        <v>133</v>
      </c>
      <c r="AB65" s="51" t="s">
        <v>134</v>
      </c>
      <c r="AC65" s="109"/>
      <c r="AD65" s="109" t="s">
        <v>135</v>
      </c>
      <c r="AE65" s="68" t="s">
        <v>187</v>
      </c>
    </row>
    <row r="66" spans="2:31" ht="100.5" customHeight="1" thickTop="1" thickBot="1" x14ac:dyDescent="0.3">
      <c r="B66" s="184"/>
      <c r="C66" s="185"/>
      <c r="D66" s="188"/>
      <c r="E66" s="57" t="s">
        <v>51</v>
      </c>
      <c r="F66" s="57"/>
      <c r="G66" s="180"/>
      <c r="H66" s="95" t="s">
        <v>91</v>
      </c>
      <c r="I66" s="93" t="s">
        <v>188</v>
      </c>
      <c r="J66" s="177" t="s">
        <v>189</v>
      </c>
      <c r="K66" s="178"/>
      <c r="L66" s="30">
        <v>19</v>
      </c>
      <c r="M66" s="35">
        <v>8</v>
      </c>
      <c r="N66" s="105" t="s">
        <v>56</v>
      </c>
      <c r="O66" s="105" t="s">
        <v>56</v>
      </c>
      <c r="P66" s="105" t="s">
        <v>56</v>
      </c>
      <c r="Q66" s="93">
        <v>2</v>
      </c>
      <c r="R66" s="93">
        <v>4</v>
      </c>
      <c r="S66" s="93">
        <f t="shared" si="18"/>
        <v>8</v>
      </c>
      <c r="T66" s="31" t="str">
        <f t="shared" si="19"/>
        <v>MEDIO</v>
      </c>
      <c r="U66" s="32">
        <v>10</v>
      </c>
      <c r="V66" s="32">
        <f t="shared" si="20"/>
        <v>80</v>
      </c>
      <c r="W66" s="14" t="s">
        <v>58</v>
      </c>
      <c r="X66" s="33" t="s">
        <v>59</v>
      </c>
      <c r="Y66" s="34"/>
      <c r="Z66" s="34"/>
      <c r="AA66" s="93" t="s">
        <v>190</v>
      </c>
      <c r="AB66" s="105" t="s">
        <v>191</v>
      </c>
      <c r="AC66" s="105"/>
      <c r="AD66" s="105" t="s">
        <v>191</v>
      </c>
      <c r="AE66" s="26" t="s">
        <v>192</v>
      </c>
    </row>
    <row r="67" spans="2:31" ht="98.25" customHeight="1" thickTop="1" thickBot="1" x14ac:dyDescent="0.3">
      <c r="B67" s="184"/>
      <c r="C67" s="185"/>
      <c r="D67" s="188"/>
      <c r="E67" s="57" t="s">
        <v>51</v>
      </c>
      <c r="F67" s="57"/>
      <c r="G67" s="190"/>
      <c r="H67" s="29" t="s">
        <v>53</v>
      </c>
      <c r="I67" s="93" t="s">
        <v>54</v>
      </c>
      <c r="J67" s="177" t="s">
        <v>55</v>
      </c>
      <c r="K67" s="178"/>
      <c r="L67" s="30">
        <v>19</v>
      </c>
      <c r="M67" s="94">
        <v>8</v>
      </c>
      <c r="N67" s="30" t="s">
        <v>56</v>
      </c>
      <c r="O67" s="94" t="s">
        <v>57</v>
      </c>
      <c r="P67" s="105" t="s">
        <v>56</v>
      </c>
      <c r="Q67" s="93">
        <v>2</v>
      </c>
      <c r="R67" s="105">
        <v>4</v>
      </c>
      <c r="S67" s="93">
        <f t="shared" si="18"/>
        <v>8</v>
      </c>
      <c r="T67" s="31" t="str">
        <f t="shared" si="19"/>
        <v>MEDIO</v>
      </c>
      <c r="U67" s="38">
        <v>10</v>
      </c>
      <c r="V67" s="30">
        <f t="shared" si="20"/>
        <v>80</v>
      </c>
      <c r="W67" s="3" t="s">
        <v>58</v>
      </c>
      <c r="X67" s="33" t="s">
        <v>59</v>
      </c>
      <c r="Y67" s="34"/>
      <c r="Z67" s="34"/>
      <c r="AA67" s="101" t="s">
        <v>137</v>
      </c>
      <c r="AB67" s="101" t="s">
        <v>138</v>
      </c>
      <c r="AC67" s="94"/>
      <c r="AD67" s="94" t="s">
        <v>64</v>
      </c>
      <c r="AE67" s="54" t="s">
        <v>139</v>
      </c>
    </row>
    <row r="68" spans="2:31" ht="87.75" customHeight="1" thickTop="1" thickBot="1" x14ac:dyDescent="0.3">
      <c r="B68" s="184"/>
      <c r="C68" s="185"/>
      <c r="D68" s="188"/>
      <c r="E68" s="57"/>
      <c r="F68" s="57" t="s">
        <v>51</v>
      </c>
      <c r="G68" s="179" t="s">
        <v>100</v>
      </c>
      <c r="H68" s="103" t="s">
        <v>140</v>
      </c>
      <c r="I68" s="100" t="s">
        <v>141</v>
      </c>
      <c r="J68" s="177" t="s">
        <v>142</v>
      </c>
      <c r="K68" s="178"/>
      <c r="L68" s="30">
        <v>19</v>
      </c>
      <c r="M68" s="49">
        <v>8</v>
      </c>
      <c r="N68" s="48" t="s">
        <v>56</v>
      </c>
      <c r="O68" s="49" t="s">
        <v>56</v>
      </c>
      <c r="P68" s="105" t="s">
        <v>56</v>
      </c>
      <c r="Q68" s="97">
        <v>2</v>
      </c>
      <c r="R68" s="108">
        <v>2</v>
      </c>
      <c r="S68" s="97">
        <f t="shared" si="18"/>
        <v>4</v>
      </c>
      <c r="T68" s="15" t="str">
        <f t="shared" si="19"/>
        <v>BAJO</v>
      </c>
      <c r="U68" s="46">
        <v>10</v>
      </c>
      <c r="V68" s="39">
        <f t="shared" si="20"/>
        <v>40</v>
      </c>
      <c r="W68" s="80" t="s">
        <v>143</v>
      </c>
      <c r="X68" s="95" t="s">
        <v>59</v>
      </c>
      <c r="Y68" s="40"/>
      <c r="Z68" s="40"/>
      <c r="AA68" s="98" t="s">
        <v>144</v>
      </c>
      <c r="AB68" s="98" t="s">
        <v>145</v>
      </c>
      <c r="AC68" s="104"/>
      <c r="AD68" s="104" t="s">
        <v>146</v>
      </c>
      <c r="AE68" s="54" t="s">
        <v>147</v>
      </c>
    </row>
    <row r="69" spans="2:31" ht="108.75" customHeight="1" thickTop="1" thickBot="1" x14ac:dyDescent="0.3">
      <c r="B69" s="184"/>
      <c r="C69" s="185"/>
      <c r="D69" s="188"/>
      <c r="E69" s="57" t="s">
        <v>51</v>
      </c>
      <c r="F69" s="57"/>
      <c r="G69" s="190"/>
      <c r="H69" s="29" t="s">
        <v>177</v>
      </c>
      <c r="I69" s="93" t="s">
        <v>178</v>
      </c>
      <c r="J69" s="177" t="s">
        <v>179</v>
      </c>
      <c r="K69" s="178"/>
      <c r="L69" s="30">
        <v>19</v>
      </c>
      <c r="M69" s="104">
        <v>8</v>
      </c>
      <c r="N69" s="39" t="s">
        <v>56</v>
      </c>
      <c r="O69" s="104" t="s">
        <v>56</v>
      </c>
      <c r="P69" s="108" t="s">
        <v>56</v>
      </c>
      <c r="Q69" s="93">
        <v>2</v>
      </c>
      <c r="R69" s="105">
        <v>4</v>
      </c>
      <c r="S69" s="93">
        <f t="shared" si="18"/>
        <v>8</v>
      </c>
      <c r="T69" s="31" t="str">
        <f t="shared" si="19"/>
        <v>MEDIO</v>
      </c>
      <c r="U69" s="38">
        <v>25</v>
      </c>
      <c r="V69" s="30">
        <f t="shared" si="20"/>
        <v>200</v>
      </c>
      <c r="W69" s="3" t="s">
        <v>114</v>
      </c>
      <c r="X69" s="33" t="s">
        <v>115</v>
      </c>
      <c r="Y69" s="40"/>
      <c r="Z69" s="40"/>
      <c r="AA69" s="105" t="s">
        <v>180</v>
      </c>
      <c r="AB69" s="105" t="s">
        <v>181</v>
      </c>
      <c r="AC69" s="98"/>
      <c r="AD69" s="98" t="s">
        <v>182</v>
      </c>
      <c r="AE69" s="69" t="s">
        <v>199</v>
      </c>
    </row>
    <row r="70" spans="2:31" ht="117" customHeight="1" thickTop="1" thickBot="1" x14ac:dyDescent="0.3">
      <c r="B70" s="184"/>
      <c r="C70" s="185"/>
      <c r="D70" s="188"/>
      <c r="E70" s="57" t="s">
        <v>51</v>
      </c>
      <c r="F70" s="57"/>
      <c r="G70" s="179" t="s">
        <v>65</v>
      </c>
      <c r="H70" s="33" t="s">
        <v>66</v>
      </c>
      <c r="I70" s="93" t="s">
        <v>67</v>
      </c>
      <c r="J70" s="177" t="s">
        <v>68</v>
      </c>
      <c r="K70" s="178"/>
      <c r="L70" s="30">
        <v>19</v>
      </c>
      <c r="M70" s="39">
        <v>8</v>
      </c>
      <c r="N70" s="39" t="s">
        <v>56</v>
      </c>
      <c r="O70" s="108" t="s">
        <v>56</v>
      </c>
      <c r="P70" s="108" t="s">
        <v>69</v>
      </c>
      <c r="Q70" s="108">
        <v>2</v>
      </c>
      <c r="R70" s="108">
        <v>4</v>
      </c>
      <c r="S70" s="108">
        <f t="shared" si="18"/>
        <v>8</v>
      </c>
      <c r="T70" s="41" t="str">
        <f t="shared" si="19"/>
        <v>MEDIO</v>
      </c>
      <c r="U70" s="42">
        <v>10</v>
      </c>
      <c r="V70" s="30">
        <f t="shared" si="20"/>
        <v>80</v>
      </c>
      <c r="W70" s="45" t="s">
        <v>58</v>
      </c>
      <c r="X70" s="33" t="s">
        <v>59</v>
      </c>
      <c r="Y70" s="43"/>
      <c r="Z70" s="43"/>
      <c r="AA70" s="108" t="s">
        <v>149</v>
      </c>
      <c r="AB70" s="108" t="s">
        <v>150</v>
      </c>
      <c r="AC70" s="97"/>
      <c r="AD70" s="97" t="s">
        <v>72</v>
      </c>
      <c r="AE70" s="54" t="s">
        <v>151</v>
      </c>
    </row>
    <row r="71" spans="2:31" ht="93" customHeight="1" thickTop="1" thickBot="1" x14ac:dyDescent="0.3">
      <c r="B71" s="184"/>
      <c r="C71" s="185"/>
      <c r="D71" s="188"/>
      <c r="E71" s="57"/>
      <c r="F71" s="57" t="s">
        <v>51</v>
      </c>
      <c r="G71" s="190"/>
      <c r="H71" s="96" t="s">
        <v>152</v>
      </c>
      <c r="I71" s="47" t="s">
        <v>153</v>
      </c>
      <c r="J71" s="177" t="s">
        <v>154</v>
      </c>
      <c r="K71" s="178"/>
      <c r="L71" s="30">
        <v>19</v>
      </c>
      <c r="M71" s="30">
        <v>8</v>
      </c>
      <c r="N71" s="30" t="s">
        <v>56</v>
      </c>
      <c r="O71" s="105" t="s">
        <v>56</v>
      </c>
      <c r="P71" s="105" t="s">
        <v>56</v>
      </c>
      <c r="Q71" s="105">
        <v>2</v>
      </c>
      <c r="R71" s="105">
        <v>4</v>
      </c>
      <c r="S71" s="105">
        <f t="shared" si="18"/>
        <v>8</v>
      </c>
      <c r="T71" s="31" t="str">
        <f t="shared" si="19"/>
        <v>MEDIO</v>
      </c>
      <c r="U71" s="32">
        <v>10</v>
      </c>
      <c r="V71" s="30">
        <f t="shared" si="20"/>
        <v>80</v>
      </c>
      <c r="W71" s="79" t="s">
        <v>58</v>
      </c>
      <c r="X71" s="33" t="s">
        <v>59</v>
      </c>
      <c r="Y71" s="44"/>
      <c r="Z71" s="44"/>
      <c r="AA71" s="105" t="s">
        <v>155</v>
      </c>
      <c r="AB71" s="105" t="s">
        <v>156</v>
      </c>
      <c r="AC71" s="93"/>
      <c r="AD71" s="93" t="s">
        <v>157</v>
      </c>
      <c r="AE71" s="54" t="s">
        <v>200</v>
      </c>
    </row>
    <row r="72" spans="2:31" ht="117" customHeight="1" thickTop="1" thickBot="1" x14ac:dyDescent="0.3">
      <c r="B72" s="184"/>
      <c r="C72" s="185"/>
      <c r="D72" s="188"/>
      <c r="E72" s="57" t="s">
        <v>51</v>
      </c>
      <c r="F72" s="57"/>
      <c r="G72" s="179" t="s">
        <v>74</v>
      </c>
      <c r="H72" s="33" t="s">
        <v>75</v>
      </c>
      <c r="I72" s="93" t="s">
        <v>76</v>
      </c>
      <c r="J72" s="177" t="s">
        <v>77</v>
      </c>
      <c r="K72" s="178"/>
      <c r="L72" s="30">
        <v>19</v>
      </c>
      <c r="M72" s="39">
        <v>8</v>
      </c>
      <c r="N72" s="108" t="s">
        <v>56</v>
      </c>
      <c r="O72" s="108" t="s">
        <v>78</v>
      </c>
      <c r="P72" s="108" t="s">
        <v>56</v>
      </c>
      <c r="Q72" s="108">
        <v>2</v>
      </c>
      <c r="R72" s="108">
        <v>4</v>
      </c>
      <c r="S72" s="108">
        <f t="shared" si="18"/>
        <v>8</v>
      </c>
      <c r="T72" s="41" t="str">
        <f t="shared" si="19"/>
        <v>MEDIO</v>
      </c>
      <c r="U72" s="42">
        <v>25</v>
      </c>
      <c r="V72" s="39">
        <f t="shared" si="20"/>
        <v>200</v>
      </c>
      <c r="W72" s="45" t="s">
        <v>114</v>
      </c>
      <c r="X72" s="95" t="s">
        <v>115</v>
      </c>
      <c r="Y72" s="43"/>
      <c r="Z72" s="43"/>
      <c r="AA72" s="108" t="s">
        <v>159</v>
      </c>
      <c r="AB72" s="108" t="s">
        <v>117</v>
      </c>
      <c r="AC72" s="97"/>
      <c r="AD72" s="97" t="s">
        <v>160</v>
      </c>
      <c r="AE72" s="54" t="s">
        <v>161</v>
      </c>
    </row>
    <row r="73" spans="2:31" ht="111" customHeight="1" thickTop="1" thickBot="1" x14ac:dyDescent="0.3">
      <c r="B73" s="184"/>
      <c r="C73" s="185"/>
      <c r="D73" s="188"/>
      <c r="E73" s="57" t="s">
        <v>51</v>
      </c>
      <c r="F73" s="57"/>
      <c r="G73" s="180"/>
      <c r="H73" s="179" t="s">
        <v>83</v>
      </c>
      <c r="I73" s="100" t="s">
        <v>84</v>
      </c>
      <c r="J73" s="177" t="s">
        <v>85</v>
      </c>
      <c r="K73" s="178"/>
      <c r="L73" s="30">
        <v>19</v>
      </c>
      <c r="M73" s="39">
        <v>8</v>
      </c>
      <c r="N73" s="108" t="s">
        <v>56</v>
      </c>
      <c r="O73" s="39" t="s">
        <v>56</v>
      </c>
      <c r="P73" s="108" t="s">
        <v>56</v>
      </c>
      <c r="Q73" s="108">
        <v>2</v>
      </c>
      <c r="R73" s="108">
        <v>4</v>
      </c>
      <c r="S73" s="108">
        <f t="shared" si="18"/>
        <v>8</v>
      </c>
      <c r="T73" s="41" t="str">
        <f t="shared" si="19"/>
        <v>MEDIO</v>
      </c>
      <c r="U73" s="32">
        <v>10</v>
      </c>
      <c r="V73" s="30">
        <f t="shared" si="20"/>
        <v>80</v>
      </c>
      <c r="W73" s="79" t="s">
        <v>58</v>
      </c>
      <c r="X73" s="33" t="s">
        <v>59</v>
      </c>
      <c r="Y73" s="44"/>
      <c r="Z73" s="44"/>
      <c r="AA73" s="105" t="s">
        <v>162</v>
      </c>
      <c r="AB73" s="105" t="s">
        <v>163</v>
      </c>
      <c r="AC73" s="108"/>
      <c r="AD73" s="108" t="s">
        <v>118</v>
      </c>
      <c r="AE73" s="70" t="s">
        <v>164</v>
      </c>
    </row>
    <row r="74" spans="2:31" ht="96" customHeight="1" thickTop="1" thickBot="1" x14ac:dyDescent="0.3">
      <c r="B74" s="184"/>
      <c r="C74" s="208"/>
      <c r="D74" s="203"/>
      <c r="E74" s="90" t="s">
        <v>51</v>
      </c>
      <c r="F74" s="60"/>
      <c r="G74" s="96"/>
      <c r="H74" s="190"/>
      <c r="I74" s="108" t="s">
        <v>165</v>
      </c>
      <c r="J74" s="177" t="s">
        <v>121</v>
      </c>
      <c r="K74" s="178"/>
      <c r="L74" s="30">
        <v>19</v>
      </c>
      <c r="M74" s="13">
        <v>8</v>
      </c>
      <c r="N74" s="108" t="s">
        <v>56</v>
      </c>
      <c r="O74" s="104" t="s">
        <v>56</v>
      </c>
      <c r="P74" s="108" t="s">
        <v>56</v>
      </c>
      <c r="Q74" s="97">
        <v>2</v>
      </c>
      <c r="R74" s="97">
        <v>4</v>
      </c>
      <c r="S74" s="97">
        <f t="shared" si="18"/>
        <v>8</v>
      </c>
      <c r="T74" s="41" t="str">
        <f t="shared" si="19"/>
        <v>MEDIO</v>
      </c>
      <c r="U74" s="5">
        <v>25</v>
      </c>
      <c r="V74" s="39">
        <f t="shared" si="20"/>
        <v>200</v>
      </c>
      <c r="W74" s="56" t="s">
        <v>114</v>
      </c>
      <c r="X74" s="95" t="s">
        <v>115</v>
      </c>
      <c r="Y74" s="16"/>
      <c r="Z74" s="16"/>
      <c r="AA74" s="108" t="s">
        <v>166</v>
      </c>
      <c r="AB74" s="108" t="s">
        <v>167</v>
      </c>
      <c r="AC74" s="108"/>
      <c r="AD74" s="108" t="s">
        <v>168</v>
      </c>
      <c r="AE74" s="70" t="s">
        <v>169</v>
      </c>
    </row>
    <row r="75" spans="2:31" ht="132.75" customHeight="1" thickTop="1" thickBot="1" x14ac:dyDescent="0.3">
      <c r="B75" s="184"/>
      <c r="C75" s="204" t="s">
        <v>204</v>
      </c>
      <c r="D75" s="198" t="s">
        <v>128</v>
      </c>
      <c r="E75" s="57" t="s">
        <v>51</v>
      </c>
      <c r="F75" s="57"/>
      <c r="G75" s="199" t="s">
        <v>186</v>
      </c>
      <c r="H75" s="29" t="s">
        <v>129</v>
      </c>
      <c r="I75" s="105" t="s">
        <v>130</v>
      </c>
      <c r="J75" s="177" t="s">
        <v>131</v>
      </c>
      <c r="K75" s="178"/>
      <c r="L75" s="30">
        <v>10</v>
      </c>
      <c r="M75" s="30">
        <v>8</v>
      </c>
      <c r="N75" s="101" t="s">
        <v>56</v>
      </c>
      <c r="O75" s="94" t="s">
        <v>132</v>
      </c>
      <c r="P75" s="105" t="s">
        <v>56</v>
      </c>
      <c r="Q75" s="93">
        <v>2</v>
      </c>
      <c r="R75" s="93">
        <v>4</v>
      </c>
      <c r="S75" s="93">
        <f t="shared" ref="S75:S83" si="21">Q75*R75</f>
        <v>8</v>
      </c>
      <c r="T75" s="31" t="str">
        <f t="shared" ref="T75:T83" si="22">IF(AND(S75&gt;=0,S75&lt;=4),"BAJO",IF(AND(S75&gt;=6,S75&lt;=8),"MEDIO",IF(AND(S75&gt;=10,S75&lt;=20),"ALTO",IF(AND(S75&gt;=24,S75&lt;=40),"MUYALTO"))))</f>
        <v>MEDIO</v>
      </c>
      <c r="U75" s="32">
        <v>10</v>
      </c>
      <c r="V75" s="32">
        <f t="shared" ref="V75:V83" si="23">S75*U75</f>
        <v>80</v>
      </c>
      <c r="W75" s="14" t="s">
        <v>58</v>
      </c>
      <c r="X75" s="33" t="s">
        <v>59</v>
      </c>
      <c r="Y75" s="34"/>
      <c r="Z75" s="34"/>
      <c r="AA75" s="51" t="s">
        <v>133</v>
      </c>
      <c r="AB75" s="51" t="s">
        <v>134</v>
      </c>
      <c r="AC75" s="109"/>
      <c r="AD75" s="109" t="s">
        <v>135</v>
      </c>
      <c r="AE75" s="68" t="s">
        <v>187</v>
      </c>
    </row>
    <row r="76" spans="2:31" ht="100.5" customHeight="1" thickTop="1" thickBot="1" x14ac:dyDescent="0.3">
      <c r="B76" s="184"/>
      <c r="C76" s="205"/>
      <c r="D76" s="188"/>
      <c r="E76" s="57" t="s">
        <v>51</v>
      </c>
      <c r="F76" s="57"/>
      <c r="G76" s="180"/>
      <c r="H76" s="95" t="s">
        <v>91</v>
      </c>
      <c r="I76" s="93" t="s">
        <v>188</v>
      </c>
      <c r="J76" s="177" t="s">
        <v>189</v>
      </c>
      <c r="K76" s="178"/>
      <c r="L76" s="30">
        <v>10</v>
      </c>
      <c r="M76" s="35">
        <v>8</v>
      </c>
      <c r="N76" s="105" t="s">
        <v>56</v>
      </c>
      <c r="O76" s="105" t="s">
        <v>56</v>
      </c>
      <c r="P76" s="105" t="s">
        <v>56</v>
      </c>
      <c r="Q76" s="93">
        <v>2</v>
      </c>
      <c r="R76" s="93">
        <v>4</v>
      </c>
      <c r="S76" s="93">
        <f t="shared" si="21"/>
        <v>8</v>
      </c>
      <c r="T76" s="31" t="str">
        <f t="shared" si="22"/>
        <v>MEDIO</v>
      </c>
      <c r="U76" s="32">
        <v>10</v>
      </c>
      <c r="V76" s="32">
        <f t="shared" si="23"/>
        <v>80</v>
      </c>
      <c r="W76" s="14" t="s">
        <v>58</v>
      </c>
      <c r="X76" s="33" t="s">
        <v>59</v>
      </c>
      <c r="Y76" s="34"/>
      <c r="Z76" s="34"/>
      <c r="AA76" s="93" t="s">
        <v>190</v>
      </c>
      <c r="AB76" s="105" t="s">
        <v>191</v>
      </c>
      <c r="AC76" s="105"/>
      <c r="AD76" s="105" t="s">
        <v>191</v>
      </c>
      <c r="AE76" s="26" t="s">
        <v>192</v>
      </c>
    </row>
    <row r="77" spans="2:31" ht="98.25" customHeight="1" thickTop="1" thickBot="1" x14ac:dyDescent="0.3">
      <c r="B77" s="184"/>
      <c r="C77" s="205"/>
      <c r="D77" s="188"/>
      <c r="E77" s="57" t="s">
        <v>51</v>
      </c>
      <c r="F77" s="57"/>
      <c r="G77" s="190"/>
      <c r="H77" s="29" t="s">
        <v>53</v>
      </c>
      <c r="I77" s="93" t="s">
        <v>54</v>
      </c>
      <c r="J77" s="177" t="s">
        <v>55</v>
      </c>
      <c r="K77" s="178"/>
      <c r="L77" s="30">
        <v>10</v>
      </c>
      <c r="M77" s="94">
        <v>8</v>
      </c>
      <c r="N77" s="30" t="s">
        <v>56</v>
      </c>
      <c r="O77" s="94" t="s">
        <v>57</v>
      </c>
      <c r="P77" s="105" t="s">
        <v>56</v>
      </c>
      <c r="Q77" s="93">
        <v>2</v>
      </c>
      <c r="R77" s="105">
        <v>4</v>
      </c>
      <c r="S77" s="93">
        <f t="shared" si="21"/>
        <v>8</v>
      </c>
      <c r="T77" s="31" t="str">
        <f t="shared" si="22"/>
        <v>MEDIO</v>
      </c>
      <c r="U77" s="38">
        <v>10</v>
      </c>
      <c r="V77" s="30">
        <f t="shared" si="23"/>
        <v>80</v>
      </c>
      <c r="W77" s="3" t="s">
        <v>58</v>
      </c>
      <c r="X77" s="33" t="s">
        <v>59</v>
      </c>
      <c r="Y77" s="34"/>
      <c r="Z77" s="34"/>
      <c r="AA77" s="101" t="s">
        <v>137</v>
      </c>
      <c r="AB77" s="101" t="s">
        <v>138</v>
      </c>
      <c r="AC77" s="94"/>
      <c r="AD77" s="94" t="s">
        <v>64</v>
      </c>
      <c r="AE77" s="54" t="s">
        <v>139</v>
      </c>
    </row>
    <row r="78" spans="2:31" ht="108.75" customHeight="1" thickTop="1" thickBot="1" x14ac:dyDescent="0.3">
      <c r="B78" s="184"/>
      <c r="C78" s="205"/>
      <c r="D78" s="188"/>
      <c r="E78" s="57" t="s">
        <v>51</v>
      </c>
      <c r="F78" s="57"/>
      <c r="G78" s="99"/>
      <c r="H78" s="29" t="s">
        <v>177</v>
      </c>
      <c r="I78" s="93" t="s">
        <v>178</v>
      </c>
      <c r="J78" s="177" t="s">
        <v>179</v>
      </c>
      <c r="K78" s="178"/>
      <c r="L78" s="30">
        <v>10</v>
      </c>
      <c r="M78" s="104">
        <v>8</v>
      </c>
      <c r="N78" s="39" t="s">
        <v>56</v>
      </c>
      <c r="O78" s="104" t="s">
        <v>56</v>
      </c>
      <c r="P78" s="108" t="s">
        <v>56</v>
      </c>
      <c r="Q78" s="93">
        <v>2</v>
      </c>
      <c r="R78" s="105">
        <v>4</v>
      </c>
      <c r="S78" s="93">
        <f t="shared" si="21"/>
        <v>8</v>
      </c>
      <c r="T78" s="31" t="str">
        <f t="shared" si="22"/>
        <v>MEDIO</v>
      </c>
      <c r="U78" s="38">
        <v>25</v>
      </c>
      <c r="V78" s="30">
        <f t="shared" si="23"/>
        <v>200</v>
      </c>
      <c r="W78" s="3" t="s">
        <v>114</v>
      </c>
      <c r="X78" s="33" t="s">
        <v>115</v>
      </c>
      <c r="Y78" s="40"/>
      <c r="Z78" s="40"/>
      <c r="AA78" s="105" t="s">
        <v>180</v>
      </c>
      <c r="AB78" s="105" t="s">
        <v>181</v>
      </c>
      <c r="AC78" s="98"/>
      <c r="AD78" s="98" t="s">
        <v>182</v>
      </c>
      <c r="AE78" s="69" t="s">
        <v>199</v>
      </c>
    </row>
    <row r="79" spans="2:31" ht="117" customHeight="1" thickTop="1" thickBot="1" x14ac:dyDescent="0.3">
      <c r="B79" s="184"/>
      <c r="C79" s="205"/>
      <c r="D79" s="188"/>
      <c r="E79" s="57" t="s">
        <v>51</v>
      </c>
      <c r="F79" s="57"/>
      <c r="G79" s="179" t="s">
        <v>65</v>
      </c>
      <c r="H79" s="33" t="s">
        <v>66</v>
      </c>
      <c r="I79" s="93" t="s">
        <v>67</v>
      </c>
      <c r="J79" s="177" t="s">
        <v>68</v>
      </c>
      <c r="K79" s="178"/>
      <c r="L79" s="30">
        <v>10</v>
      </c>
      <c r="M79" s="39">
        <v>8</v>
      </c>
      <c r="N79" s="39" t="s">
        <v>56</v>
      </c>
      <c r="O79" s="108" t="s">
        <v>56</v>
      </c>
      <c r="P79" s="108" t="s">
        <v>69</v>
      </c>
      <c r="Q79" s="108">
        <v>2</v>
      </c>
      <c r="R79" s="108">
        <v>4</v>
      </c>
      <c r="S79" s="108">
        <f t="shared" si="21"/>
        <v>8</v>
      </c>
      <c r="T79" s="41" t="str">
        <f t="shared" si="22"/>
        <v>MEDIO</v>
      </c>
      <c r="U79" s="42">
        <v>10</v>
      </c>
      <c r="V79" s="30">
        <f t="shared" si="23"/>
        <v>80</v>
      </c>
      <c r="W79" s="45" t="s">
        <v>58</v>
      </c>
      <c r="X79" s="33" t="s">
        <v>59</v>
      </c>
      <c r="Y79" s="43"/>
      <c r="Z79" s="43"/>
      <c r="AA79" s="108" t="s">
        <v>149</v>
      </c>
      <c r="AB79" s="108" t="s">
        <v>150</v>
      </c>
      <c r="AC79" s="97"/>
      <c r="AD79" s="97" t="s">
        <v>72</v>
      </c>
      <c r="AE79" s="54" t="s">
        <v>151</v>
      </c>
    </row>
    <row r="80" spans="2:31" ht="93" customHeight="1" thickTop="1" thickBot="1" x14ac:dyDescent="0.3">
      <c r="B80" s="184"/>
      <c r="C80" s="205"/>
      <c r="D80" s="188"/>
      <c r="E80" s="57"/>
      <c r="F80" s="57" t="s">
        <v>51</v>
      </c>
      <c r="G80" s="190"/>
      <c r="H80" s="96" t="s">
        <v>152</v>
      </c>
      <c r="I80" s="47" t="s">
        <v>153</v>
      </c>
      <c r="J80" s="177" t="s">
        <v>154</v>
      </c>
      <c r="K80" s="178"/>
      <c r="L80" s="30">
        <v>10</v>
      </c>
      <c r="M80" s="30">
        <v>8</v>
      </c>
      <c r="N80" s="30" t="s">
        <v>56</v>
      </c>
      <c r="O80" s="105" t="s">
        <v>56</v>
      </c>
      <c r="P80" s="105" t="s">
        <v>56</v>
      </c>
      <c r="Q80" s="105">
        <v>2</v>
      </c>
      <c r="R80" s="105">
        <v>4</v>
      </c>
      <c r="S80" s="105">
        <f t="shared" si="21"/>
        <v>8</v>
      </c>
      <c r="T80" s="31" t="str">
        <f t="shared" si="22"/>
        <v>MEDIO</v>
      </c>
      <c r="U80" s="32">
        <v>10</v>
      </c>
      <c r="V80" s="30">
        <f t="shared" si="23"/>
        <v>80</v>
      </c>
      <c r="W80" s="79" t="s">
        <v>58</v>
      </c>
      <c r="X80" s="33" t="s">
        <v>59</v>
      </c>
      <c r="Y80" s="44"/>
      <c r="Z80" s="44"/>
      <c r="AA80" s="105" t="s">
        <v>155</v>
      </c>
      <c r="AB80" s="105" t="s">
        <v>156</v>
      </c>
      <c r="AC80" s="93"/>
      <c r="AD80" s="93" t="s">
        <v>157</v>
      </c>
      <c r="AE80" s="54" t="s">
        <v>200</v>
      </c>
    </row>
    <row r="81" spans="2:31" ht="117" customHeight="1" thickTop="1" thickBot="1" x14ac:dyDescent="0.3">
      <c r="B81" s="184"/>
      <c r="C81" s="205"/>
      <c r="D81" s="188"/>
      <c r="E81" s="57" t="s">
        <v>51</v>
      </c>
      <c r="F81" s="57"/>
      <c r="G81" s="179" t="s">
        <v>74</v>
      </c>
      <c r="H81" s="33" t="s">
        <v>75</v>
      </c>
      <c r="I81" s="93" t="s">
        <v>76</v>
      </c>
      <c r="J81" s="177" t="s">
        <v>77</v>
      </c>
      <c r="K81" s="178"/>
      <c r="L81" s="30">
        <v>10</v>
      </c>
      <c r="M81" s="39">
        <v>8</v>
      </c>
      <c r="N81" s="108" t="s">
        <v>56</v>
      </c>
      <c r="O81" s="108" t="s">
        <v>78</v>
      </c>
      <c r="P81" s="108" t="s">
        <v>56</v>
      </c>
      <c r="Q81" s="108">
        <v>2</v>
      </c>
      <c r="R81" s="108">
        <v>4</v>
      </c>
      <c r="S81" s="108">
        <f t="shared" si="21"/>
        <v>8</v>
      </c>
      <c r="T81" s="41" t="str">
        <f t="shared" si="22"/>
        <v>MEDIO</v>
      </c>
      <c r="U81" s="42">
        <v>25</v>
      </c>
      <c r="V81" s="39">
        <f t="shared" si="23"/>
        <v>200</v>
      </c>
      <c r="W81" s="45" t="s">
        <v>114</v>
      </c>
      <c r="X81" s="95" t="s">
        <v>115</v>
      </c>
      <c r="Y81" s="43"/>
      <c r="Z81" s="43"/>
      <c r="AA81" s="108" t="s">
        <v>159</v>
      </c>
      <c r="AB81" s="108" t="s">
        <v>117</v>
      </c>
      <c r="AC81" s="97"/>
      <c r="AD81" s="97" t="s">
        <v>160</v>
      </c>
      <c r="AE81" s="54" t="s">
        <v>161</v>
      </c>
    </row>
    <row r="82" spans="2:31" ht="111" customHeight="1" thickTop="1" thickBot="1" x14ac:dyDescent="0.3">
      <c r="B82" s="184"/>
      <c r="C82" s="205"/>
      <c r="D82" s="188"/>
      <c r="E82" s="57" t="s">
        <v>51</v>
      </c>
      <c r="F82" s="57"/>
      <c r="G82" s="180"/>
      <c r="H82" s="179" t="s">
        <v>83</v>
      </c>
      <c r="I82" s="100" t="s">
        <v>84</v>
      </c>
      <c r="J82" s="177" t="s">
        <v>85</v>
      </c>
      <c r="K82" s="178"/>
      <c r="L82" s="30">
        <v>10</v>
      </c>
      <c r="M82" s="39">
        <v>8</v>
      </c>
      <c r="N82" s="108" t="s">
        <v>56</v>
      </c>
      <c r="O82" s="39" t="s">
        <v>56</v>
      </c>
      <c r="P82" s="108" t="s">
        <v>56</v>
      </c>
      <c r="Q82" s="108">
        <v>2</v>
      </c>
      <c r="R82" s="108">
        <v>4</v>
      </c>
      <c r="S82" s="108">
        <f t="shared" si="21"/>
        <v>8</v>
      </c>
      <c r="T82" s="41" t="str">
        <f t="shared" si="22"/>
        <v>MEDIO</v>
      </c>
      <c r="U82" s="32">
        <v>10</v>
      </c>
      <c r="V82" s="30">
        <f t="shared" si="23"/>
        <v>80</v>
      </c>
      <c r="W82" s="79" t="s">
        <v>58</v>
      </c>
      <c r="X82" s="33" t="s">
        <v>59</v>
      </c>
      <c r="Y82" s="44"/>
      <c r="Z82" s="44"/>
      <c r="AA82" s="105" t="s">
        <v>162</v>
      </c>
      <c r="AB82" s="105" t="s">
        <v>163</v>
      </c>
      <c r="AC82" s="108"/>
      <c r="AD82" s="108" t="s">
        <v>118</v>
      </c>
      <c r="AE82" s="70" t="s">
        <v>164</v>
      </c>
    </row>
    <row r="83" spans="2:31" ht="96" customHeight="1" thickTop="1" thickBot="1" x14ac:dyDescent="0.3">
      <c r="B83" s="184"/>
      <c r="C83" s="206"/>
      <c r="D83" s="203"/>
      <c r="E83" s="90" t="s">
        <v>51</v>
      </c>
      <c r="F83" s="60"/>
      <c r="G83" s="96"/>
      <c r="H83" s="190"/>
      <c r="I83" s="108" t="s">
        <v>165</v>
      </c>
      <c r="J83" s="177" t="s">
        <v>121</v>
      </c>
      <c r="K83" s="178"/>
      <c r="L83" s="30">
        <v>10</v>
      </c>
      <c r="M83" s="13">
        <v>8</v>
      </c>
      <c r="N83" s="108" t="s">
        <v>56</v>
      </c>
      <c r="O83" s="104" t="s">
        <v>56</v>
      </c>
      <c r="P83" s="108" t="s">
        <v>56</v>
      </c>
      <c r="Q83" s="97">
        <v>2</v>
      </c>
      <c r="R83" s="97">
        <v>4</v>
      </c>
      <c r="S83" s="97">
        <f t="shared" si="21"/>
        <v>8</v>
      </c>
      <c r="T83" s="41" t="str">
        <f t="shared" si="22"/>
        <v>MEDIO</v>
      </c>
      <c r="U83" s="5">
        <v>25</v>
      </c>
      <c r="V83" s="39">
        <f t="shared" si="23"/>
        <v>200</v>
      </c>
      <c r="W83" s="56" t="s">
        <v>114</v>
      </c>
      <c r="X83" s="95" t="s">
        <v>115</v>
      </c>
      <c r="Y83" s="16"/>
      <c r="Z83" s="16"/>
      <c r="AA83" s="108" t="s">
        <v>166</v>
      </c>
      <c r="AB83" s="108" t="s">
        <v>167</v>
      </c>
      <c r="AC83" s="108"/>
      <c r="AD83" s="108" t="s">
        <v>168</v>
      </c>
      <c r="AE83" s="70" t="s">
        <v>169</v>
      </c>
    </row>
    <row r="84" spans="2:31" ht="132.75" customHeight="1" thickTop="1" thickBot="1" x14ac:dyDescent="0.3">
      <c r="B84" s="191"/>
      <c r="C84" s="200" t="s">
        <v>205</v>
      </c>
      <c r="D84" s="198" t="s">
        <v>128</v>
      </c>
      <c r="E84" s="57" t="s">
        <v>51</v>
      </c>
      <c r="F84" s="57"/>
      <c r="G84" s="199" t="s">
        <v>186</v>
      </c>
      <c r="H84" s="29" t="s">
        <v>129</v>
      </c>
      <c r="I84" s="105" t="s">
        <v>130</v>
      </c>
      <c r="J84" s="177" t="s">
        <v>131</v>
      </c>
      <c r="K84" s="178"/>
      <c r="L84" s="30">
        <v>10</v>
      </c>
      <c r="M84" s="30">
        <v>8</v>
      </c>
      <c r="N84" s="101" t="s">
        <v>56</v>
      </c>
      <c r="O84" s="94" t="s">
        <v>132</v>
      </c>
      <c r="P84" s="105" t="s">
        <v>56</v>
      </c>
      <c r="Q84" s="93">
        <v>2</v>
      </c>
      <c r="R84" s="93">
        <v>4</v>
      </c>
      <c r="S84" s="93">
        <f t="shared" ref="S84:S92" si="24">Q84*R84</f>
        <v>8</v>
      </c>
      <c r="T84" s="31" t="str">
        <f t="shared" ref="T84:T92" si="25">IF(AND(S84&gt;=0,S84&lt;=4),"BAJO",IF(AND(S84&gt;=6,S84&lt;=8),"MEDIO",IF(AND(S84&gt;=10,S84&lt;=20),"ALTO",IF(AND(S84&gt;=24,S84&lt;=40),"MUYALTO"))))</f>
        <v>MEDIO</v>
      </c>
      <c r="U84" s="32">
        <v>10</v>
      </c>
      <c r="V84" s="32">
        <f t="shared" ref="V84:V92" si="26">S84*U84</f>
        <v>80</v>
      </c>
      <c r="W84" s="14" t="s">
        <v>58</v>
      </c>
      <c r="X84" s="33" t="s">
        <v>59</v>
      </c>
      <c r="Y84" s="34"/>
      <c r="Z84" s="34"/>
      <c r="AA84" s="51" t="s">
        <v>133</v>
      </c>
      <c r="AB84" s="51" t="s">
        <v>134</v>
      </c>
      <c r="AC84" s="109"/>
      <c r="AD84" s="109" t="s">
        <v>135</v>
      </c>
      <c r="AE84" s="68" t="s">
        <v>187</v>
      </c>
    </row>
    <row r="85" spans="2:31" ht="100.5" customHeight="1" thickTop="1" thickBot="1" x14ac:dyDescent="0.3">
      <c r="B85" s="191"/>
      <c r="C85" s="201"/>
      <c r="D85" s="188"/>
      <c r="E85" s="57" t="s">
        <v>51</v>
      </c>
      <c r="F85" s="57"/>
      <c r="G85" s="180"/>
      <c r="H85" s="95" t="s">
        <v>91</v>
      </c>
      <c r="I85" s="93" t="s">
        <v>188</v>
      </c>
      <c r="J85" s="177" t="s">
        <v>189</v>
      </c>
      <c r="K85" s="178"/>
      <c r="L85" s="30">
        <v>10</v>
      </c>
      <c r="M85" s="35">
        <v>8</v>
      </c>
      <c r="N85" s="105" t="s">
        <v>56</v>
      </c>
      <c r="O85" s="105" t="s">
        <v>56</v>
      </c>
      <c r="P85" s="105" t="s">
        <v>56</v>
      </c>
      <c r="Q85" s="93">
        <v>2</v>
      </c>
      <c r="R85" s="93">
        <v>4</v>
      </c>
      <c r="S85" s="93">
        <f t="shared" si="24"/>
        <v>8</v>
      </c>
      <c r="T85" s="31" t="str">
        <f t="shared" si="25"/>
        <v>MEDIO</v>
      </c>
      <c r="U85" s="32">
        <v>10</v>
      </c>
      <c r="V85" s="32">
        <f t="shared" si="26"/>
        <v>80</v>
      </c>
      <c r="W85" s="14" t="s">
        <v>58</v>
      </c>
      <c r="X85" s="33" t="s">
        <v>59</v>
      </c>
      <c r="Y85" s="34"/>
      <c r="Z85" s="34"/>
      <c r="AA85" s="93" t="s">
        <v>190</v>
      </c>
      <c r="AB85" s="105" t="s">
        <v>191</v>
      </c>
      <c r="AC85" s="105"/>
      <c r="AD85" s="105" t="s">
        <v>191</v>
      </c>
      <c r="AE85" s="26" t="s">
        <v>192</v>
      </c>
    </row>
    <row r="86" spans="2:31" ht="98.25" customHeight="1" thickTop="1" thickBot="1" x14ac:dyDescent="0.3">
      <c r="B86" s="191"/>
      <c r="C86" s="201"/>
      <c r="D86" s="188"/>
      <c r="E86" s="57" t="s">
        <v>51</v>
      </c>
      <c r="F86" s="57"/>
      <c r="G86" s="190"/>
      <c r="H86" s="29" t="s">
        <v>53</v>
      </c>
      <c r="I86" s="93" t="s">
        <v>54</v>
      </c>
      <c r="J86" s="177" t="s">
        <v>55</v>
      </c>
      <c r="K86" s="178"/>
      <c r="L86" s="30">
        <v>10</v>
      </c>
      <c r="M86" s="94">
        <v>8</v>
      </c>
      <c r="N86" s="30" t="s">
        <v>56</v>
      </c>
      <c r="O86" s="94" t="s">
        <v>57</v>
      </c>
      <c r="P86" s="105" t="s">
        <v>56</v>
      </c>
      <c r="Q86" s="93">
        <v>2</v>
      </c>
      <c r="R86" s="105">
        <v>4</v>
      </c>
      <c r="S86" s="93">
        <f t="shared" si="24"/>
        <v>8</v>
      </c>
      <c r="T86" s="31" t="str">
        <f t="shared" si="25"/>
        <v>MEDIO</v>
      </c>
      <c r="U86" s="38">
        <v>10</v>
      </c>
      <c r="V86" s="30">
        <f t="shared" si="26"/>
        <v>80</v>
      </c>
      <c r="W86" s="3" t="s">
        <v>58</v>
      </c>
      <c r="X86" s="33" t="s">
        <v>59</v>
      </c>
      <c r="Y86" s="34"/>
      <c r="Z86" s="34"/>
      <c r="AA86" s="101" t="s">
        <v>137</v>
      </c>
      <c r="AB86" s="101" t="s">
        <v>138</v>
      </c>
      <c r="AC86" s="94"/>
      <c r="AD86" s="94" t="s">
        <v>64</v>
      </c>
      <c r="AE86" s="54" t="s">
        <v>139</v>
      </c>
    </row>
    <row r="87" spans="2:31" ht="108.75" customHeight="1" thickTop="1" thickBot="1" x14ac:dyDescent="0.3">
      <c r="B87" s="191"/>
      <c r="C87" s="201"/>
      <c r="D87" s="188"/>
      <c r="E87" s="57" t="s">
        <v>51</v>
      </c>
      <c r="F87" s="57"/>
      <c r="G87" s="99"/>
      <c r="H87" s="29" t="s">
        <v>177</v>
      </c>
      <c r="I87" s="93" t="s">
        <v>178</v>
      </c>
      <c r="J87" s="177" t="s">
        <v>179</v>
      </c>
      <c r="K87" s="178"/>
      <c r="L87" s="30">
        <v>10</v>
      </c>
      <c r="M87" s="104">
        <v>8</v>
      </c>
      <c r="N87" s="39" t="s">
        <v>56</v>
      </c>
      <c r="O87" s="104" t="s">
        <v>56</v>
      </c>
      <c r="P87" s="108" t="s">
        <v>56</v>
      </c>
      <c r="Q87" s="93">
        <v>2</v>
      </c>
      <c r="R87" s="105">
        <v>4</v>
      </c>
      <c r="S87" s="93">
        <f t="shared" si="24"/>
        <v>8</v>
      </c>
      <c r="T87" s="31" t="str">
        <f t="shared" si="25"/>
        <v>MEDIO</v>
      </c>
      <c r="U87" s="38">
        <v>25</v>
      </c>
      <c r="V87" s="30">
        <f t="shared" si="26"/>
        <v>200</v>
      </c>
      <c r="W87" s="3" t="s">
        <v>114</v>
      </c>
      <c r="X87" s="33" t="s">
        <v>115</v>
      </c>
      <c r="Y87" s="40"/>
      <c r="Z87" s="40"/>
      <c r="AA87" s="105" t="s">
        <v>180</v>
      </c>
      <c r="AB87" s="105" t="s">
        <v>181</v>
      </c>
      <c r="AC87" s="98"/>
      <c r="AD87" s="98" t="s">
        <v>182</v>
      </c>
      <c r="AE87" s="69" t="s">
        <v>199</v>
      </c>
    </row>
    <row r="88" spans="2:31" ht="117" customHeight="1" thickTop="1" thickBot="1" x14ac:dyDescent="0.3">
      <c r="B88" s="191"/>
      <c r="C88" s="201"/>
      <c r="D88" s="188"/>
      <c r="E88" s="57" t="s">
        <v>51</v>
      </c>
      <c r="F88" s="57"/>
      <c r="G88" s="179" t="s">
        <v>65</v>
      </c>
      <c r="H88" s="33" t="s">
        <v>66</v>
      </c>
      <c r="I88" s="93" t="s">
        <v>67</v>
      </c>
      <c r="J88" s="177" t="s">
        <v>68</v>
      </c>
      <c r="K88" s="178"/>
      <c r="L88" s="30">
        <v>10</v>
      </c>
      <c r="M88" s="39">
        <v>8</v>
      </c>
      <c r="N88" s="39" t="s">
        <v>56</v>
      </c>
      <c r="O88" s="108" t="s">
        <v>56</v>
      </c>
      <c r="P88" s="108" t="s">
        <v>69</v>
      </c>
      <c r="Q88" s="108">
        <v>2</v>
      </c>
      <c r="R88" s="108">
        <v>4</v>
      </c>
      <c r="S88" s="108">
        <f t="shared" si="24"/>
        <v>8</v>
      </c>
      <c r="T88" s="41" t="str">
        <f t="shared" si="25"/>
        <v>MEDIO</v>
      </c>
      <c r="U88" s="42">
        <v>10</v>
      </c>
      <c r="V88" s="30">
        <f t="shared" si="26"/>
        <v>80</v>
      </c>
      <c r="W88" s="45" t="s">
        <v>58</v>
      </c>
      <c r="X88" s="33" t="s">
        <v>59</v>
      </c>
      <c r="Y88" s="43"/>
      <c r="Z88" s="43"/>
      <c r="AA88" s="108" t="s">
        <v>149</v>
      </c>
      <c r="AB88" s="108" t="s">
        <v>150</v>
      </c>
      <c r="AC88" s="97"/>
      <c r="AD88" s="97" t="s">
        <v>72</v>
      </c>
      <c r="AE88" s="54" t="s">
        <v>151</v>
      </c>
    </row>
    <row r="89" spans="2:31" ht="93" customHeight="1" thickTop="1" thickBot="1" x14ac:dyDescent="0.3">
      <c r="B89" s="191"/>
      <c r="C89" s="201"/>
      <c r="D89" s="188"/>
      <c r="E89" s="57"/>
      <c r="F89" s="57" t="s">
        <v>51</v>
      </c>
      <c r="G89" s="190"/>
      <c r="H89" s="96" t="s">
        <v>152</v>
      </c>
      <c r="I89" s="47" t="s">
        <v>153</v>
      </c>
      <c r="J89" s="177" t="s">
        <v>154</v>
      </c>
      <c r="K89" s="178"/>
      <c r="L89" s="30">
        <v>10</v>
      </c>
      <c r="M89" s="30">
        <v>8</v>
      </c>
      <c r="N89" s="30" t="s">
        <v>56</v>
      </c>
      <c r="O89" s="105" t="s">
        <v>56</v>
      </c>
      <c r="P89" s="105" t="s">
        <v>56</v>
      </c>
      <c r="Q89" s="105">
        <v>2</v>
      </c>
      <c r="R89" s="105">
        <v>4</v>
      </c>
      <c r="S89" s="105">
        <f t="shared" si="24"/>
        <v>8</v>
      </c>
      <c r="T89" s="31" t="str">
        <f t="shared" si="25"/>
        <v>MEDIO</v>
      </c>
      <c r="U89" s="32">
        <v>10</v>
      </c>
      <c r="V89" s="30">
        <f t="shared" si="26"/>
        <v>80</v>
      </c>
      <c r="W89" s="79" t="s">
        <v>58</v>
      </c>
      <c r="X89" s="33" t="s">
        <v>59</v>
      </c>
      <c r="Y89" s="44"/>
      <c r="Z89" s="44"/>
      <c r="AA89" s="105" t="s">
        <v>155</v>
      </c>
      <c r="AB89" s="105" t="s">
        <v>156</v>
      </c>
      <c r="AC89" s="93"/>
      <c r="AD89" s="93" t="s">
        <v>157</v>
      </c>
      <c r="AE89" s="54" t="s">
        <v>200</v>
      </c>
    </row>
    <row r="90" spans="2:31" ht="117" customHeight="1" thickTop="1" thickBot="1" x14ac:dyDescent="0.3">
      <c r="B90" s="191"/>
      <c r="C90" s="201"/>
      <c r="D90" s="188"/>
      <c r="E90" s="57" t="s">
        <v>51</v>
      </c>
      <c r="F90" s="57"/>
      <c r="G90" s="179" t="s">
        <v>74</v>
      </c>
      <c r="H90" s="33" t="s">
        <v>75</v>
      </c>
      <c r="I90" s="93" t="s">
        <v>76</v>
      </c>
      <c r="J90" s="177" t="s">
        <v>77</v>
      </c>
      <c r="K90" s="178"/>
      <c r="L90" s="30">
        <v>10</v>
      </c>
      <c r="M90" s="39">
        <v>8</v>
      </c>
      <c r="N90" s="108" t="s">
        <v>56</v>
      </c>
      <c r="O90" s="108" t="s">
        <v>78</v>
      </c>
      <c r="P90" s="108" t="s">
        <v>56</v>
      </c>
      <c r="Q90" s="108">
        <v>2</v>
      </c>
      <c r="R90" s="108">
        <v>4</v>
      </c>
      <c r="S90" s="108">
        <f t="shared" si="24"/>
        <v>8</v>
      </c>
      <c r="T90" s="41" t="str">
        <f t="shared" si="25"/>
        <v>MEDIO</v>
      </c>
      <c r="U90" s="42">
        <v>25</v>
      </c>
      <c r="V90" s="39">
        <f t="shared" si="26"/>
        <v>200</v>
      </c>
      <c r="W90" s="45" t="s">
        <v>114</v>
      </c>
      <c r="X90" s="95" t="s">
        <v>115</v>
      </c>
      <c r="Y90" s="43"/>
      <c r="Z90" s="43"/>
      <c r="AA90" s="108" t="s">
        <v>159</v>
      </c>
      <c r="AB90" s="108" t="s">
        <v>117</v>
      </c>
      <c r="AC90" s="97"/>
      <c r="AD90" s="97" t="s">
        <v>160</v>
      </c>
      <c r="AE90" s="54" t="s">
        <v>161</v>
      </c>
    </row>
    <row r="91" spans="2:31" ht="111" customHeight="1" thickTop="1" thickBot="1" x14ac:dyDescent="0.3">
      <c r="B91" s="191"/>
      <c r="C91" s="201"/>
      <c r="D91" s="188"/>
      <c r="E91" s="57" t="s">
        <v>51</v>
      </c>
      <c r="F91" s="57"/>
      <c r="G91" s="180"/>
      <c r="H91" s="179" t="s">
        <v>83</v>
      </c>
      <c r="I91" s="100" t="s">
        <v>84</v>
      </c>
      <c r="J91" s="177" t="s">
        <v>85</v>
      </c>
      <c r="K91" s="178"/>
      <c r="L91" s="30">
        <v>10</v>
      </c>
      <c r="M91" s="39">
        <v>8</v>
      </c>
      <c r="N91" s="108" t="s">
        <v>56</v>
      </c>
      <c r="O91" s="39" t="s">
        <v>56</v>
      </c>
      <c r="P91" s="108" t="s">
        <v>56</v>
      </c>
      <c r="Q91" s="108">
        <v>2</v>
      </c>
      <c r="R91" s="108">
        <v>4</v>
      </c>
      <c r="S91" s="108">
        <f t="shared" si="24"/>
        <v>8</v>
      </c>
      <c r="T91" s="41" t="str">
        <f t="shared" si="25"/>
        <v>MEDIO</v>
      </c>
      <c r="U91" s="32">
        <v>10</v>
      </c>
      <c r="V91" s="30">
        <f t="shared" si="26"/>
        <v>80</v>
      </c>
      <c r="W91" s="79" t="s">
        <v>58</v>
      </c>
      <c r="X91" s="33" t="s">
        <v>59</v>
      </c>
      <c r="Y91" s="44"/>
      <c r="Z91" s="44"/>
      <c r="AA91" s="105" t="s">
        <v>162</v>
      </c>
      <c r="AB91" s="105" t="s">
        <v>163</v>
      </c>
      <c r="AC91" s="108"/>
      <c r="AD91" s="108" t="s">
        <v>118</v>
      </c>
      <c r="AE91" s="70" t="s">
        <v>164</v>
      </c>
    </row>
    <row r="92" spans="2:31" ht="96" customHeight="1" thickTop="1" thickBot="1" x14ac:dyDescent="0.3">
      <c r="B92" s="191"/>
      <c r="C92" s="202"/>
      <c r="D92" s="203"/>
      <c r="E92" s="90" t="s">
        <v>51</v>
      </c>
      <c r="F92" s="60"/>
      <c r="G92" s="96"/>
      <c r="H92" s="190"/>
      <c r="I92" s="108" t="s">
        <v>165</v>
      </c>
      <c r="J92" s="177" t="s">
        <v>121</v>
      </c>
      <c r="K92" s="178"/>
      <c r="L92" s="30">
        <v>10</v>
      </c>
      <c r="M92" s="13">
        <v>8</v>
      </c>
      <c r="N92" s="108" t="s">
        <v>56</v>
      </c>
      <c r="O92" s="104" t="s">
        <v>56</v>
      </c>
      <c r="P92" s="108" t="s">
        <v>56</v>
      </c>
      <c r="Q92" s="97">
        <v>2</v>
      </c>
      <c r="R92" s="97">
        <v>4</v>
      </c>
      <c r="S92" s="97">
        <f t="shared" si="24"/>
        <v>8</v>
      </c>
      <c r="T92" s="41" t="str">
        <f t="shared" si="25"/>
        <v>MEDIO</v>
      </c>
      <c r="U92" s="5">
        <v>25</v>
      </c>
      <c r="V92" s="39">
        <f t="shared" si="26"/>
        <v>200</v>
      </c>
      <c r="W92" s="56" t="s">
        <v>114</v>
      </c>
      <c r="X92" s="95" t="s">
        <v>115</v>
      </c>
      <c r="Y92" s="16"/>
      <c r="Z92" s="16"/>
      <c r="AA92" s="108" t="s">
        <v>166</v>
      </c>
      <c r="AB92" s="108" t="s">
        <v>167</v>
      </c>
      <c r="AC92" s="108"/>
      <c r="AD92" s="108" t="s">
        <v>168</v>
      </c>
      <c r="AE92" s="70" t="s">
        <v>169</v>
      </c>
    </row>
    <row r="93" spans="2:31" ht="132.75" customHeight="1" thickTop="1" thickBot="1" x14ac:dyDescent="0.3">
      <c r="B93" s="191"/>
      <c r="C93" s="196" t="s">
        <v>206</v>
      </c>
      <c r="D93" s="198" t="s">
        <v>128</v>
      </c>
      <c r="E93" s="57" t="s">
        <v>51</v>
      </c>
      <c r="F93" s="57"/>
      <c r="G93" s="199" t="s">
        <v>186</v>
      </c>
      <c r="H93" s="29" t="s">
        <v>129</v>
      </c>
      <c r="I93" s="105" t="s">
        <v>130</v>
      </c>
      <c r="J93" s="177" t="s">
        <v>131</v>
      </c>
      <c r="K93" s="178"/>
      <c r="L93" s="30">
        <v>10</v>
      </c>
      <c r="M93" s="30">
        <v>8</v>
      </c>
      <c r="N93" s="101" t="s">
        <v>56</v>
      </c>
      <c r="O93" s="94" t="s">
        <v>132</v>
      </c>
      <c r="P93" s="105" t="s">
        <v>56</v>
      </c>
      <c r="Q93" s="93">
        <v>2</v>
      </c>
      <c r="R93" s="93">
        <v>4</v>
      </c>
      <c r="S93" s="93">
        <f t="shared" ref="S93:S101" si="27">Q93*R93</f>
        <v>8</v>
      </c>
      <c r="T93" s="31" t="str">
        <f t="shared" ref="T93:T101" si="28">IF(AND(S93&gt;=0,S93&lt;=4),"BAJO",IF(AND(S93&gt;=6,S93&lt;=8),"MEDIO",IF(AND(S93&gt;=10,S93&lt;=20),"ALTO",IF(AND(S93&gt;=24,S93&lt;=40),"MUYALTO"))))</f>
        <v>MEDIO</v>
      </c>
      <c r="U93" s="32">
        <v>10</v>
      </c>
      <c r="V93" s="32">
        <f t="shared" ref="V93:V101" si="29">S93*U93</f>
        <v>80</v>
      </c>
      <c r="W93" s="14" t="s">
        <v>58</v>
      </c>
      <c r="X93" s="33" t="s">
        <v>59</v>
      </c>
      <c r="Y93" s="34"/>
      <c r="Z93" s="34"/>
      <c r="AA93" s="51" t="s">
        <v>133</v>
      </c>
      <c r="AB93" s="51" t="s">
        <v>134</v>
      </c>
      <c r="AC93" s="109"/>
      <c r="AD93" s="109" t="s">
        <v>135</v>
      </c>
      <c r="AE93" s="68" t="s">
        <v>187</v>
      </c>
    </row>
    <row r="94" spans="2:31" ht="100.5" customHeight="1" thickTop="1" thickBot="1" x14ac:dyDescent="0.3">
      <c r="B94" s="191"/>
      <c r="C94" s="197"/>
      <c r="D94" s="188"/>
      <c r="E94" s="57" t="s">
        <v>51</v>
      </c>
      <c r="F94" s="57"/>
      <c r="G94" s="180"/>
      <c r="H94" s="95" t="s">
        <v>91</v>
      </c>
      <c r="I94" s="93" t="s">
        <v>188</v>
      </c>
      <c r="J94" s="177" t="s">
        <v>189</v>
      </c>
      <c r="K94" s="178"/>
      <c r="L94" s="30">
        <v>10</v>
      </c>
      <c r="M94" s="35">
        <v>8</v>
      </c>
      <c r="N94" s="105" t="s">
        <v>56</v>
      </c>
      <c r="O94" s="105" t="s">
        <v>56</v>
      </c>
      <c r="P94" s="105" t="s">
        <v>56</v>
      </c>
      <c r="Q94" s="93">
        <v>2</v>
      </c>
      <c r="R94" s="93">
        <v>4</v>
      </c>
      <c r="S94" s="93">
        <f t="shared" si="27"/>
        <v>8</v>
      </c>
      <c r="T94" s="31" t="str">
        <f t="shared" si="28"/>
        <v>MEDIO</v>
      </c>
      <c r="U94" s="32">
        <v>10</v>
      </c>
      <c r="V94" s="32">
        <f t="shared" si="29"/>
        <v>80</v>
      </c>
      <c r="W94" s="14" t="s">
        <v>58</v>
      </c>
      <c r="X94" s="33" t="s">
        <v>59</v>
      </c>
      <c r="Y94" s="34"/>
      <c r="Z94" s="34"/>
      <c r="AA94" s="93" t="s">
        <v>190</v>
      </c>
      <c r="AB94" s="105" t="s">
        <v>191</v>
      </c>
      <c r="AC94" s="105"/>
      <c r="AD94" s="105" t="s">
        <v>191</v>
      </c>
      <c r="AE94" s="26" t="s">
        <v>192</v>
      </c>
    </row>
    <row r="95" spans="2:31" ht="98.25" customHeight="1" thickTop="1" thickBot="1" x14ac:dyDescent="0.3">
      <c r="B95" s="191"/>
      <c r="C95" s="197"/>
      <c r="D95" s="188"/>
      <c r="E95" s="57" t="s">
        <v>51</v>
      </c>
      <c r="F95" s="57"/>
      <c r="G95" s="190"/>
      <c r="H95" s="29" t="s">
        <v>53</v>
      </c>
      <c r="I95" s="93" t="s">
        <v>54</v>
      </c>
      <c r="J95" s="177" t="s">
        <v>55</v>
      </c>
      <c r="K95" s="178"/>
      <c r="L95" s="30">
        <v>10</v>
      </c>
      <c r="M95" s="94">
        <v>8</v>
      </c>
      <c r="N95" s="30" t="s">
        <v>56</v>
      </c>
      <c r="O95" s="94" t="s">
        <v>57</v>
      </c>
      <c r="P95" s="105" t="s">
        <v>56</v>
      </c>
      <c r="Q95" s="93">
        <v>2</v>
      </c>
      <c r="R95" s="105">
        <v>4</v>
      </c>
      <c r="S95" s="93">
        <f t="shared" si="27"/>
        <v>8</v>
      </c>
      <c r="T95" s="31" t="str">
        <f t="shared" si="28"/>
        <v>MEDIO</v>
      </c>
      <c r="U95" s="38">
        <v>10</v>
      </c>
      <c r="V95" s="30">
        <f t="shared" si="29"/>
        <v>80</v>
      </c>
      <c r="W95" s="3" t="s">
        <v>58</v>
      </c>
      <c r="X95" s="33" t="s">
        <v>59</v>
      </c>
      <c r="Y95" s="34"/>
      <c r="Z95" s="34"/>
      <c r="AA95" s="101" t="s">
        <v>137</v>
      </c>
      <c r="AB95" s="101" t="s">
        <v>138</v>
      </c>
      <c r="AC95" s="94"/>
      <c r="AD95" s="94" t="s">
        <v>64</v>
      </c>
      <c r="AE95" s="54" t="s">
        <v>139</v>
      </c>
    </row>
    <row r="96" spans="2:31" ht="108.75" customHeight="1" thickTop="1" thickBot="1" x14ac:dyDescent="0.3">
      <c r="B96" s="191"/>
      <c r="C96" s="197"/>
      <c r="D96" s="188"/>
      <c r="E96" s="57" t="s">
        <v>51</v>
      </c>
      <c r="F96" s="57"/>
      <c r="G96" s="99"/>
      <c r="H96" s="29" t="s">
        <v>177</v>
      </c>
      <c r="I96" s="93" t="s">
        <v>178</v>
      </c>
      <c r="J96" s="177" t="s">
        <v>179</v>
      </c>
      <c r="K96" s="178"/>
      <c r="L96" s="30">
        <v>10</v>
      </c>
      <c r="M96" s="104">
        <v>8</v>
      </c>
      <c r="N96" s="39" t="s">
        <v>56</v>
      </c>
      <c r="O96" s="104" t="s">
        <v>56</v>
      </c>
      <c r="P96" s="108" t="s">
        <v>56</v>
      </c>
      <c r="Q96" s="93">
        <v>2</v>
      </c>
      <c r="R96" s="105">
        <v>4</v>
      </c>
      <c r="S96" s="93">
        <f t="shared" si="27"/>
        <v>8</v>
      </c>
      <c r="T96" s="31" t="str">
        <f t="shared" si="28"/>
        <v>MEDIO</v>
      </c>
      <c r="U96" s="38">
        <v>25</v>
      </c>
      <c r="V96" s="30">
        <f t="shared" si="29"/>
        <v>200</v>
      </c>
      <c r="W96" s="3" t="s">
        <v>114</v>
      </c>
      <c r="X96" s="33" t="s">
        <v>115</v>
      </c>
      <c r="Y96" s="40"/>
      <c r="Z96" s="40"/>
      <c r="AA96" s="105" t="s">
        <v>180</v>
      </c>
      <c r="AB96" s="105" t="s">
        <v>181</v>
      </c>
      <c r="AC96" s="98"/>
      <c r="AD96" s="98" t="s">
        <v>182</v>
      </c>
      <c r="AE96" s="69" t="s">
        <v>199</v>
      </c>
    </row>
    <row r="97" spans="2:31" ht="117" customHeight="1" thickTop="1" thickBot="1" x14ac:dyDescent="0.3">
      <c r="B97" s="191"/>
      <c r="C97" s="197"/>
      <c r="D97" s="188"/>
      <c r="E97" s="57" t="s">
        <v>51</v>
      </c>
      <c r="F97" s="57"/>
      <c r="G97" s="179" t="s">
        <v>65</v>
      </c>
      <c r="H97" s="33" t="s">
        <v>66</v>
      </c>
      <c r="I97" s="93" t="s">
        <v>67</v>
      </c>
      <c r="J97" s="177" t="s">
        <v>68</v>
      </c>
      <c r="K97" s="178"/>
      <c r="L97" s="30">
        <v>10</v>
      </c>
      <c r="M97" s="39">
        <v>8</v>
      </c>
      <c r="N97" s="39" t="s">
        <v>56</v>
      </c>
      <c r="O97" s="108" t="s">
        <v>56</v>
      </c>
      <c r="P97" s="108" t="s">
        <v>69</v>
      </c>
      <c r="Q97" s="108">
        <v>2</v>
      </c>
      <c r="R97" s="108">
        <v>4</v>
      </c>
      <c r="S97" s="108">
        <f t="shared" si="27"/>
        <v>8</v>
      </c>
      <c r="T97" s="41" t="str">
        <f t="shared" si="28"/>
        <v>MEDIO</v>
      </c>
      <c r="U97" s="42">
        <v>10</v>
      </c>
      <c r="V97" s="30">
        <f t="shared" si="29"/>
        <v>80</v>
      </c>
      <c r="W97" s="45" t="s">
        <v>58</v>
      </c>
      <c r="X97" s="33" t="s">
        <v>59</v>
      </c>
      <c r="Y97" s="43"/>
      <c r="Z97" s="43"/>
      <c r="AA97" s="108" t="s">
        <v>149</v>
      </c>
      <c r="AB97" s="108" t="s">
        <v>150</v>
      </c>
      <c r="AC97" s="97"/>
      <c r="AD97" s="97" t="s">
        <v>72</v>
      </c>
      <c r="AE97" s="54" t="s">
        <v>151</v>
      </c>
    </row>
    <row r="98" spans="2:31" ht="93" customHeight="1" thickTop="1" thickBot="1" x14ac:dyDescent="0.3">
      <c r="B98" s="191"/>
      <c r="C98" s="197"/>
      <c r="D98" s="188"/>
      <c r="E98" s="57"/>
      <c r="F98" s="57" t="s">
        <v>51</v>
      </c>
      <c r="G98" s="190"/>
      <c r="H98" s="96" t="s">
        <v>152</v>
      </c>
      <c r="I98" s="47" t="s">
        <v>153</v>
      </c>
      <c r="J98" s="177" t="s">
        <v>154</v>
      </c>
      <c r="K98" s="178"/>
      <c r="L98" s="30">
        <v>10</v>
      </c>
      <c r="M98" s="30">
        <v>8</v>
      </c>
      <c r="N98" s="30" t="s">
        <v>56</v>
      </c>
      <c r="O98" s="105" t="s">
        <v>56</v>
      </c>
      <c r="P98" s="105" t="s">
        <v>56</v>
      </c>
      <c r="Q98" s="105">
        <v>1</v>
      </c>
      <c r="R98" s="105">
        <v>4</v>
      </c>
      <c r="S98" s="105">
        <f t="shared" si="27"/>
        <v>4</v>
      </c>
      <c r="T98" s="36" t="str">
        <f t="shared" si="28"/>
        <v>BAJO</v>
      </c>
      <c r="U98" s="32">
        <v>10</v>
      </c>
      <c r="V98" s="30">
        <f t="shared" si="29"/>
        <v>40</v>
      </c>
      <c r="W98" s="77" t="s">
        <v>58</v>
      </c>
      <c r="X98" s="33" t="s">
        <v>59</v>
      </c>
      <c r="Y98" s="44"/>
      <c r="Z98" s="44"/>
      <c r="AA98" s="105" t="s">
        <v>155</v>
      </c>
      <c r="AB98" s="105" t="s">
        <v>156</v>
      </c>
      <c r="AC98" s="93"/>
      <c r="AD98" s="93" t="s">
        <v>157</v>
      </c>
      <c r="AE98" s="54" t="s">
        <v>200</v>
      </c>
    </row>
    <row r="99" spans="2:31" ht="117" customHeight="1" thickTop="1" thickBot="1" x14ac:dyDescent="0.3">
      <c r="B99" s="191"/>
      <c r="C99" s="197"/>
      <c r="D99" s="188"/>
      <c r="E99" s="57" t="s">
        <v>51</v>
      </c>
      <c r="F99" s="57"/>
      <c r="G99" s="179" t="s">
        <v>74</v>
      </c>
      <c r="H99" s="33" t="s">
        <v>75</v>
      </c>
      <c r="I99" s="93" t="s">
        <v>76</v>
      </c>
      <c r="J99" s="177" t="s">
        <v>77</v>
      </c>
      <c r="K99" s="178"/>
      <c r="L99" s="30">
        <v>10</v>
      </c>
      <c r="M99" s="39">
        <v>8</v>
      </c>
      <c r="N99" s="108" t="s">
        <v>56</v>
      </c>
      <c r="O99" s="108" t="s">
        <v>78</v>
      </c>
      <c r="P99" s="108" t="s">
        <v>56</v>
      </c>
      <c r="Q99" s="108">
        <v>1</v>
      </c>
      <c r="R99" s="108">
        <v>4</v>
      </c>
      <c r="S99" s="108">
        <f t="shared" si="27"/>
        <v>4</v>
      </c>
      <c r="T99" s="15" t="str">
        <f t="shared" si="28"/>
        <v>BAJO</v>
      </c>
      <c r="U99" s="42">
        <v>25</v>
      </c>
      <c r="V99" s="39">
        <f t="shared" si="29"/>
        <v>100</v>
      </c>
      <c r="W99" s="76" t="s">
        <v>114</v>
      </c>
      <c r="X99" s="95" t="s">
        <v>115</v>
      </c>
      <c r="Y99" s="43"/>
      <c r="Z99" s="43"/>
      <c r="AA99" s="108" t="s">
        <v>159</v>
      </c>
      <c r="AB99" s="108" t="s">
        <v>117</v>
      </c>
      <c r="AC99" s="97"/>
      <c r="AD99" s="97" t="s">
        <v>160</v>
      </c>
      <c r="AE99" s="54" t="s">
        <v>161</v>
      </c>
    </row>
    <row r="100" spans="2:31" ht="111" customHeight="1" thickTop="1" thickBot="1" x14ac:dyDescent="0.3">
      <c r="B100" s="191"/>
      <c r="C100" s="197"/>
      <c r="D100" s="188"/>
      <c r="E100" s="57" t="s">
        <v>51</v>
      </c>
      <c r="F100" s="57"/>
      <c r="G100" s="180"/>
      <c r="H100" s="179" t="s">
        <v>83</v>
      </c>
      <c r="I100" s="100" t="s">
        <v>84</v>
      </c>
      <c r="J100" s="177" t="s">
        <v>85</v>
      </c>
      <c r="K100" s="178"/>
      <c r="L100" s="30">
        <v>10</v>
      </c>
      <c r="M100" s="39">
        <v>8</v>
      </c>
      <c r="N100" s="108" t="s">
        <v>56</v>
      </c>
      <c r="O100" s="39" t="s">
        <v>56</v>
      </c>
      <c r="P100" s="108" t="s">
        <v>56</v>
      </c>
      <c r="Q100" s="108">
        <v>1</v>
      </c>
      <c r="R100" s="108">
        <v>4</v>
      </c>
      <c r="S100" s="108">
        <f t="shared" si="27"/>
        <v>4</v>
      </c>
      <c r="T100" s="15" t="str">
        <f t="shared" si="28"/>
        <v>BAJO</v>
      </c>
      <c r="U100" s="32">
        <v>10</v>
      </c>
      <c r="V100" s="30">
        <f t="shared" si="29"/>
        <v>40</v>
      </c>
      <c r="W100" s="77" t="s">
        <v>58</v>
      </c>
      <c r="X100" s="33" t="s">
        <v>59</v>
      </c>
      <c r="Y100" s="44"/>
      <c r="Z100" s="44"/>
      <c r="AA100" s="105" t="s">
        <v>162</v>
      </c>
      <c r="AB100" s="105" t="s">
        <v>163</v>
      </c>
      <c r="AC100" s="108"/>
      <c r="AD100" s="108" t="s">
        <v>118</v>
      </c>
      <c r="AE100" s="70" t="s">
        <v>164</v>
      </c>
    </row>
    <row r="101" spans="2:31" ht="96" customHeight="1" thickTop="1" thickBot="1" x14ac:dyDescent="0.3">
      <c r="B101" s="191"/>
      <c r="C101" s="197"/>
      <c r="D101" s="189"/>
      <c r="E101" s="90" t="s">
        <v>51</v>
      </c>
      <c r="F101" s="60"/>
      <c r="G101" s="96"/>
      <c r="H101" s="190"/>
      <c r="I101" s="108" t="s">
        <v>165</v>
      </c>
      <c r="J101" s="177" t="s">
        <v>121</v>
      </c>
      <c r="K101" s="178"/>
      <c r="L101" s="30">
        <v>10</v>
      </c>
      <c r="M101" s="13">
        <v>8</v>
      </c>
      <c r="N101" s="108" t="s">
        <v>56</v>
      </c>
      <c r="O101" s="104" t="s">
        <v>56</v>
      </c>
      <c r="P101" s="108" t="s">
        <v>56</v>
      </c>
      <c r="Q101" s="97">
        <v>2</v>
      </c>
      <c r="R101" s="97">
        <v>4</v>
      </c>
      <c r="S101" s="97">
        <f t="shared" si="27"/>
        <v>8</v>
      </c>
      <c r="T101" s="41" t="str">
        <f t="shared" si="28"/>
        <v>MEDIO</v>
      </c>
      <c r="U101" s="5">
        <v>25</v>
      </c>
      <c r="V101" s="39">
        <f t="shared" si="29"/>
        <v>200</v>
      </c>
      <c r="W101" s="56" t="s">
        <v>114</v>
      </c>
      <c r="X101" s="95" t="s">
        <v>115</v>
      </c>
      <c r="Y101" s="16"/>
      <c r="Z101" s="16"/>
      <c r="AA101" s="108" t="s">
        <v>166</v>
      </c>
      <c r="AB101" s="108" t="s">
        <v>167</v>
      </c>
      <c r="AC101" s="108"/>
      <c r="AD101" s="108" t="s">
        <v>168</v>
      </c>
      <c r="AE101" s="70" t="s">
        <v>169</v>
      </c>
    </row>
    <row r="102" spans="2:31" ht="100.5" customHeight="1" thickTop="1" thickBot="1" x14ac:dyDescent="0.3">
      <c r="B102" s="191"/>
      <c r="C102" s="195" t="s">
        <v>207</v>
      </c>
      <c r="D102" s="187" t="s">
        <v>128</v>
      </c>
      <c r="E102" s="57" t="s">
        <v>51</v>
      </c>
      <c r="F102" s="57"/>
      <c r="G102" s="180" t="s">
        <v>52</v>
      </c>
      <c r="H102" s="95" t="s">
        <v>91</v>
      </c>
      <c r="I102" s="93" t="s">
        <v>188</v>
      </c>
      <c r="J102" s="177" t="s">
        <v>189</v>
      </c>
      <c r="K102" s="178"/>
      <c r="L102" s="30">
        <v>1</v>
      </c>
      <c r="M102" s="35">
        <v>8</v>
      </c>
      <c r="N102" s="105" t="s">
        <v>56</v>
      </c>
      <c r="O102" s="105" t="s">
        <v>56</v>
      </c>
      <c r="P102" s="105" t="s">
        <v>56</v>
      </c>
      <c r="Q102" s="93">
        <v>2</v>
      </c>
      <c r="R102" s="93">
        <v>4</v>
      </c>
      <c r="S102" s="93">
        <f t="shared" ref="S102:S110" si="30">Q102*R102</f>
        <v>8</v>
      </c>
      <c r="T102" s="31" t="str">
        <f t="shared" ref="T102:T110" si="31">IF(AND(S102&gt;=0,S102&lt;=4),"BAJO",IF(AND(S102&gt;=6,S102&lt;=8),"MEDIO",IF(AND(S102&gt;=10,S102&lt;=20),"ALTO",IF(AND(S102&gt;=24,S102&lt;=40),"MUYALTO"))))</f>
        <v>MEDIO</v>
      </c>
      <c r="U102" s="32">
        <v>10</v>
      </c>
      <c r="V102" s="32">
        <f t="shared" ref="V102:V110" si="32">S102*U102</f>
        <v>80</v>
      </c>
      <c r="W102" s="14" t="s">
        <v>58</v>
      </c>
      <c r="X102" s="33" t="s">
        <v>59</v>
      </c>
      <c r="Y102" s="34"/>
      <c r="Z102" s="34"/>
      <c r="AA102" s="93" t="s">
        <v>190</v>
      </c>
      <c r="AB102" s="105" t="s">
        <v>191</v>
      </c>
      <c r="AC102" s="105"/>
      <c r="AD102" s="105" t="s">
        <v>191</v>
      </c>
      <c r="AE102" s="26" t="s">
        <v>192</v>
      </c>
    </row>
    <row r="103" spans="2:31" ht="98.25" customHeight="1" thickTop="1" thickBot="1" x14ac:dyDescent="0.3">
      <c r="B103" s="191"/>
      <c r="C103" s="195"/>
      <c r="D103" s="188"/>
      <c r="E103" s="57" t="s">
        <v>51</v>
      </c>
      <c r="F103" s="57"/>
      <c r="G103" s="190"/>
      <c r="H103" s="29" t="s">
        <v>53</v>
      </c>
      <c r="I103" s="93" t="s">
        <v>54</v>
      </c>
      <c r="J103" s="177" t="s">
        <v>55</v>
      </c>
      <c r="K103" s="178"/>
      <c r="L103" s="105">
        <v>1</v>
      </c>
      <c r="M103" s="94">
        <v>8</v>
      </c>
      <c r="N103" s="30" t="s">
        <v>56</v>
      </c>
      <c r="O103" s="94" t="s">
        <v>57</v>
      </c>
      <c r="P103" s="105" t="s">
        <v>56</v>
      </c>
      <c r="Q103" s="93">
        <v>2</v>
      </c>
      <c r="R103" s="105">
        <v>4</v>
      </c>
      <c r="S103" s="93">
        <f t="shared" si="30"/>
        <v>8</v>
      </c>
      <c r="T103" s="31" t="str">
        <f t="shared" si="31"/>
        <v>MEDIO</v>
      </c>
      <c r="U103" s="38">
        <v>10</v>
      </c>
      <c r="V103" s="30">
        <f t="shared" si="32"/>
        <v>80</v>
      </c>
      <c r="W103" s="3" t="s">
        <v>58</v>
      </c>
      <c r="X103" s="33" t="s">
        <v>59</v>
      </c>
      <c r="Y103" s="34"/>
      <c r="Z103" s="34"/>
      <c r="AA103" s="101" t="s">
        <v>137</v>
      </c>
      <c r="AB103" s="101" t="s">
        <v>138</v>
      </c>
      <c r="AC103" s="94"/>
      <c r="AD103" s="94" t="s">
        <v>64</v>
      </c>
      <c r="AE103" s="54" t="s">
        <v>139</v>
      </c>
    </row>
    <row r="104" spans="2:31" ht="87.75" customHeight="1" thickTop="1" thickBot="1" x14ac:dyDescent="0.3">
      <c r="B104" s="191"/>
      <c r="C104" s="195"/>
      <c r="D104" s="188"/>
      <c r="E104" s="57"/>
      <c r="F104" s="57" t="s">
        <v>51</v>
      </c>
      <c r="G104" s="179" t="s">
        <v>100</v>
      </c>
      <c r="H104" s="103" t="s">
        <v>140</v>
      </c>
      <c r="I104" s="100" t="s">
        <v>141</v>
      </c>
      <c r="J104" s="177" t="s">
        <v>142</v>
      </c>
      <c r="K104" s="178"/>
      <c r="L104" s="50">
        <v>1</v>
      </c>
      <c r="M104" s="49">
        <v>8</v>
      </c>
      <c r="N104" s="48" t="s">
        <v>56</v>
      </c>
      <c r="O104" s="49" t="s">
        <v>56</v>
      </c>
      <c r="P104" s="105" t="s">
        <v>56</v>
      </c>
      <c r="Q104" s="97">
        <v>2</v>
      </c>
      <c r="R104" s="108">
        <v>2</v>
      </c>
      <c r="S104" s="97">
        <f t="shared" si="30"/>
        <v>4</v>
      </c>
      <c r="T104" s="15" t="str">
        <f t="shared" si="31"/>
        <v>BAJO</v>
      </c>
      <c r="U104" s="46">
        <v>10</v>
      </c>
      <c r="V104" s="39">
        <f t="shared" si="32"/>
        <v>40</v>
      </c>
      <c r="W104" s="80" t="s">
        <v>143</v>
      </c>
      <c r="X104" s="95" t="s">
        <v>59</v>
      </c>
      <c r="Y104" s="40"/>
      <c r="Z104" s="40"/>
      <c r="AA104" s="98" t="s">
        <v>144</v>
      </c>
      <c r="AB104" s="98" t="s">
        <v>145</v>
      </c>
      <c r="AC104" s="104"/>
      <c r="AD104" s="104" t="s">
        <v>146</v>
      </c>
      <c r="AE104" s="54" t="s">
        <v>147</v>
      </c>
    </row>
    <row r="105" spans="2:31" ht="108.75" customHeight="1" thickTop="1" thickBot="1" x14ac:dyDescent="0.3">
      <c r="B105" s="191"/>
      <c r="C105" s="195"/>
      <c r="D105" s="188"/>
      <c r="E105" s="57" t="s">
        <v>51</v>
      </c>
      <c r="F105" s="57"/>
      <c r="G105" s="190"/>
      <c r="H105" s="29" t="s">
        <v>177</v>
      </c>
      <c r="I105" s="93" t="s">
        <v>178</v>
      </c>
      <c r="J105" s="177" t="s">
        <v>179</v>
      </c>
      <c r="K105" s="178"/>
      <c r="L105" s="108">
        <v>1</v>
      </c>
      <c r="M105" s="104">
        <v>8</v>
      </c>
      <c r="N105" s="39" t="s">
        <v>56</v>
      </c>
      <c r="O105" s="104" t="s">
        <v>56</v>
      </c>
      <c r="P105" s="108" t="s">
        <v>56</v>
      </c>
      <c r="Q105" s="93">
        <v>2</v>
      </c>
      <c r="R105" s="105">
        <v>4</v>
      </c>
      <c r="S105" s="93">
        <f t="shared" si="30"/>
        <v>8</v>
      </c>
      <c r="T105" s="31" t="str">
        <f t="shared" si="31"/>
        <v>MEDIO</v>
      </c>
      <c r="U105" s="38">
        <v>25</v>
      </c>
      <c r="V105" s="30">
        <f t="shared" si="32"/>
        <v>200</v>
      </c>
      <c r="W105" s="3" t="s">
        <v>114</v>
      </c>
      <c r="X105" s="33" t="s">
        <v>115</v>
      </c>
      <c r="Y105" s="40"/>
      <c r="Z105" s="40"/>
      <c r="AA105" s="105" t="s">
        <v>180</v>
      </c>
      <c r="AB105" s="105" t="s">
        <v>181</v>
      </c>
      <c r="AC105" s="98"/>
      <c r="AD105" s="98" t="s">
        <v>182</v>
      </c>
      <c r="AE105" s="69" t="s">
        <v>199</v>
      </c>
    </row>
    <row r="106" spans="2:31" ht="117" customHeight="1" thickTop="1" thickBot="1" x14ac:dyDescent="0.3">
      <c r="B106" s="191"/>
      <c r="C106" s="195"/>
      <c r="D106" s="188"/>
      <c r="E106" s="57" t="s">
        <v>51</v>
      </c>
      <c r="F106" s="57"/>
      <c r="G106" s="179" t="s">
        <v>65</v>
      </c>
      <c r="H106" s="33" t="s">
        <v>66</v>
      </c>
      <c r="I106" s="93" t="s">
        <v>67</v>
      </c>
      <c r="J106" s="177" t="s">
        <v>68</v>
      </c>
      <c r="K106" s="178"/>
      <c r="L106" s="39">
        <v>1</v>
      </c>
      <c r="M106" s="39">
        <v>8</v>
      </c>
      <c r="N106" s="39" t="s">
        <v>56</v>
      </c>
      <c r="O106" s="108" t="s">
        <v>56</v>
      </c>
      <c r="P106" s="108" t="s">
        <v>69</v>
      </c>
      <c r="Q106" s="108">
        <v>2</v>
      </c>
      <c r="R106" s="108">
        <v>4</v>
      </c>
      <c r="S106" s="108">
        <f t="shared" si="30"/>
        <v>8</v>
      </c>
      <c r="T106" s="41" t="str">
        <f t="shared" si="31"/>
        <v>MEDIO</v>
      </c>
      <c r="U106" s="42">
        <v>10</v>
      </c>
      <c r="V106" s="30">
        <f t="shared" si="32"/>
        <v>80</v>
      </c>
      <c r="W106" s="45" t="s">
        <v>58</v>
      </c>
      <c r="X106" s="33" t="s">
        <v>59</v>
      </c>
      <c r="Y106" s="43"/>
      <c r="Z106" s="43"/>
      <c r="AA106" s="108" t="s">
        <v>149</v>
      </c>
      <c r="AB106" s="108" t="s">
        <v>150</v>
      </c>
      <c r="AC106" s="97"/>
      <c r="AD106" s="97" t="s">
        <v>72</v>
      </c>
      <c r="AE106" s="54" t="s">
        <v>151</v>
      </c>
    </row>
    <row r="107" spans="2:31" ht="93" customHeight="1" thickTop="1" thickBot="1" x14ac:dyDescent="0.3">
      <c r="B107" s="191"/>
      <c r="C107" s="195"/>
      <c r="D107" s="188"/>
      <c r="E107" s="57"/>
      <c r="F107" s="57" t="s">
        <v>51</v>
      </c>
      <c r="G107" s="190"/>
      <c r="H107" s="96" t="s">
        <v>152</v>
      </c>
      <c r="I107" s="47" t="s">
        <v>153</v>
      </c>
      <c r="J107" s="177" t="s">
        <v>154</v>
      </c>
      <c r="K107" s="178"/>
      <c r="L107" s="30">
        <v>1</v>
      </c>
      <c r="M107" s="30">
        <v>8</v>
      </c>
      <c r="N107" s="30" t="s">
        <v>56</v>
      </c>
      <c r="O107" s="105" t="s">
        <v>56</v>
      </c>
      <c r="P107" s="105" t="s">
        <v>56</v>
      </c>
      <c r="Q107" s="105">
        <v>2</v>
      </c>
      <c r="R107" s="105">
        <v>4</v>
      </c>
      <c r="S107" s="105">
        <f t="shared" si="30"/>
        <v>8</v>
      </c>
      <c r="T107" s="31" t="str">
        <f t="shared" si="31"/>
        <v>MEDIO</v>
      </c>
      <c r="U107" s="32">
        <v>10</v>
      </c>
      <c r="V107" s="30">
        <f t="shared" si="32"/>
        <v>80</v>
      </c>
      <c r="W107" s="79" t="s">
        <v>58</v>
      </c>
      <c r="X107" s="33" t="s">
        <v>59</v>
      </c>
      <c r="Y107" s="44"/>
      <c r="Z107" s="44"/>
      <c r="AA107" s="105" t="s">
        <v>155</v>
      </c>
      <c r="AB107" s="105" t="s">
        <v>156</v>
      </c>
      <c r="AC107" s="93"/>
      <c r="AD107" s="93" t="s">
        <v>157</v>
      </c>
      <c r="AE107" s="54" t="s">
        <v>200</v>
      </c>
    </row>
    <row r="108" spans="2:31" ht="117" customHeight="1" thickTop="1" thickBot="1" x14ac:dyDescent="0.3">
      <c r="B108" s="191"/>
      <c r="C108" s="195"/>
      <c r="D108" s="188"/>
      <c r="E108" s="57" t="s">
        <v>51</v>
      </c>
      <c r="F108" s="57"/>
      <c r="G108" s="179" t="s">
        <v>74</v>
      </c>
      <c r="H108" s="33" t="s">
        <v>75</v>
      </c>
      <c r="I108" s="93" t="s">
        <v>76</v>
      </c>
      <c r="J108" s="177" t="s">
        <v>77</v>
      </c>
      <c r="K108" s="178"/>
      <c r="L108" s="39">
        <v>1</v>
      </c>
      <c r="M108" s="39">
        <v>8</v>
      </c>
      <c r="N108" s="108" t="s">
        <v>56</v>
      </c>
      <c r="O108" s="108" t="s">
        <v>78</v>
      </c>
      <c r="P108" s="108" t="s">
        <v>56</v>
      </c>
      <c r="Q108" s="108">
        <v>2</v>
      </c>
      <c r="R108" s="108">
        <v>4</v>
      </c>
      <c r="S108" s="108">
        <f t="shared" si="30"/>
        <v>8</v>
      </c>
      <c r="T108" s="41" t="str">
        <f t="shared" si="31"/>
        <v>MEDIO</v>
      </c>
      <c r="U108" s="42">
        <v>25</v>
      </c>
      <c r="V108" s="39">
        <f t="shared" si="32"/>
        <v>200</v>
      </c>
      <c r="W108" s="45" t="s">
        <v>114</v>
      </c>
      <c r="X108" s="95" t="s">
        <v>115</v>
      </c>
      <c r="Y108" s="43"/>
      <c r="Z108" s="43"/>
      <c r="AA108" s="108" t="s">
        <v>159</v>
      </c>
      <c r="AB108" s="108" t="s">
        <v>117</v>
      </c>
      <c r="AC108" s="97"/>
      <c r="AD108" s="97" t="s">
        <v>160</v>
      </c>
      <c r="AE108" s="54" t="s">
        <v>161</v>
      </c>
    </row>
    <row r="109" spans="2:31" ht="111" customHeight="1" thickTop="1" thickBot="1" x14ac:dyDescent="0.3">
      <c r="B109" s="191"/>
      <c r="C109" s="195"/>
      <c r="D109" s="188"/>
      <c r="E109" s="57" t="s">
        <v>51</v>
      </c>
      <c r="F109" s="57"/>
      <c r="G109" s="180"/>
      <c r="H109" s="179" t="s">
        <v>83</v>
      </c>
      <c r="I109" s="100" t="s">
        <v>84</v>
      </c>
      <c r="J109" s="177" t="s">
        <v>85</v>
      </c>
      <c r="K109" s="178"/>
      <c r="L109" s="39">
        <v>1</v>
      </c>
      <c r="M109" s="39">
        <v>8</v>
      </c>
      <c r="N109" s="108" t="s">
        <v>56</v>
      </c>
      <c r="O109" s="39" t="s">
        <v>56</v>
      </c>
      <c r="P109" s="108" t="s">
        <v>56</v>
      </c>
      <c r="Q109" s="108">
        <v>2</v>
      </c>
      <c r="R109" s="108">
        <v>4</v>
      </c>
      <c r="S109" s="108">
        <f t="shared" si="30"/>
        <v>8</v>
      </c>
      <c r="T109" s="41" t="str">
        <f t="shared" si="31"/>
        <v>MEDIO</v>
      </c>
      <c r="U109" s="32">
        <v>10</v>
      </c>
      <c r="V109" s="30">
        <f t="shared" si="32"/>
        <v>80</v>
      </c>
      <c r="W109" s="79" t="s">
        <v>58</v>
      </c>
      <c r="X109" s="33" t="s">
        <v>59</v>
      </c>
      <c r="Y109" s="44"/>
      <c r="Z109" s="44"/>
      <c r="AA109" s="105" t="s">
        <v>162</v>
      </c>
      <c r="AB109" s="105" t="s">
        <v>163</v>
      </c>
      <c r="AC109" s="108"/>
      <c r="AD109" s="108" t="s">
        <v>118</v>
      </c>
      <c r="AE109" s="70" t="s">
        <v>164</v>
      </c>
    </row>
    <row r="110" spans="2:31" ht="96" customHeight="1" thickTop="1" thickBot="1" x14ac:dyDescent="0.3">
      <c r="B110" s="191"/>
      <c r="C110" s="195"/>
      <c r="D110" s="189"/>
      <c r="E110" s="90" t="s">
        <v>51</v>
      </c>
      <c r="F110" s="60"/>
      <c r="G110" s="96"/>
      <c r="H110" s="190"/>
      <c r="I110" s="108" t="s">
        <v>165</v>
      </c>
      <c r="J110" s="177" t="s">
        <v>121</v>
      </c>
      <c r="K110" s="178"/>
      <c r="L110" s="39">
        <v>1</v>
      </c>
      <c r="M110" s="13">
        <v>8</v>
      </c>
      <c r="N110" s="108" t="s">
        <v>56</v>
      </c>
      <c r="O110" s="104" t="s">
        <v>56</v>
      </c>
      <c r="P110" s="108" t="s">
        <v>56</v>
      </c>
      <c r="Q110" s="97">
        <v>2</v>
      </c>
      <c r="R110" s="97">
        <v>4</v>
      </c>
      <c r="S110" s="97">
        <f t="shared" si="30"/>
        <v>8</v>
      </c>
      <c r="T110" s="41" t="str">
        <f t="shared" si="31"/>
        <v>MEDIO</v>
      </c>
      <c r="U110" s="5">
        <v>25</v>
      </c>
      <c r="V110" s="39">
        <f t="shared" si="32"/>
        <v>200</v>
      </c>
      <c r="W110" s="56" t="s">
        <v>114</v>
      </c>
      <c r="X110" s="95" t="s">
        <v>115</v>
      </c>
      <c r="Y110" s="16"/>
      <c r="Z110" s="16"/>
      <c r="AA110" s="108" t="s">
        <v>166</v>
      </c>
      <c r="AB110" s="108" t="s">
        <v>167</v>
      </c>
      <c r="AC110" s="108"/>
      <c r="AD110" s="108" t="s">
        <v>168</v>
      </c>
      <c r="AE110" s="70" t="s">
        <v>169</v>
      </c>
    </row>
    <row r="111" spans="2:31" ht="100.5" customHeight="1" thickTop="1" thickBot="1" x14ac:dyDescent="0.3">
      <c r="B111" s="191"/>
      <c r="C111" s="194" t="s">
        <v>208</v>
      </c>
      <c r="D111" s="187" t="s">
        <v>128</v>
      </c>
      <c r="E111" s="57" t="s">
        <v>51</v>
      </c>
      <c r="F111" s="57"/>
      <c r="G111" s="180" t="s">
        <v>52</v>
      </c>
      <c r="H111" s="95" t="s">
        <v>91</v>
      </c>
      <c r="I111" s="93" t="s">
        <v>188</v>
      </c>
      <c r="J111" s="177" t="s">
        <v>189</v>
      </c>
      <c r="K111" s="178"/>
      <c r="L111" s="30">
        <v>9</v>
      </c>
      <c r="M111" s="35">
        <v>8</v>
      </c>
      <c r="N111" s="105" t="s">
        <v>56</v>
      </c>
      <c r="O111" s="105" t="s">
        <v>56</v>
      </c>
      <c r="P111" s="105" t="s">
        <v>56</v>
      </c>
      <c r="Q111" s="93">
        <v>2</v>
      </c>
      <c r="R111" s="93">
        <v>4</v>
      </c>
      <c r="S111" s="93">
        <f t="shared" ref="S111:S119" si="33">Q111*R111</f>
        <v>8</v>
      </c>
      <c r="T111" s="31" t="str">
        <f t="shared" ref="T111:T119" si="34">IF(AND(S111&gt;=0,S111&lt;=4),"BAJO",IF(AND(S111&gt;=6,S111&lt;=8),"MEDIO",IF(AND(S111&gt;=10,S111&lt;=20),"ALTO",IF(AND(S111&gt;=24,S111&lt;=40),"MUYALTO"))))</f>
        <v>MEDIO</v>
      </c>
      <c r="U111" s="32">
        <v>10</v>
      </c>
      <c r="V111" s="32">
        <f t="shared" ref="V111:V119" si="35">S111*U111</f>
        <v>80</v>
      </c>
      <c r="W111" s="14" t="s">
        <v>58</v>
      </c>
      <c r="X111" s="33" t="s">
        <v>59</v>
      </c>
      <c r="Y111" s="34"/>
      <c r="Z111" s="34"/>
      <c r="AA111" s="93" t="s">
        <v>190</v>
      </c>
      <c r="AB111" s="105" t="s">
        <v>191</v>
      </c>
      <c r="AC111" s="105"/>
      <c r="AD111" s="105" t="s">
        <v>191</v>
      </c>
      <c r="AE111" s="26" t="s">
        <v>192</v>
      </c>
    </row>
    <row r="112" spans="2:31" ht="98.25" customHeight="1" thickTop="1" thickBot="1" x14ac:dyDescent="0.3">
      <c r="B112" s="191"/>
      <c r="C112" s="194"/>
      <c r="D112" s="188"/>
      <c r="E112" s="57" t="s">
        <v>51</v>
      </c>
      <c r="F112" s="57"/>
      <c r="G112" s="190"/>
      <c r="H112" s="29" t="s">
        <v>53</v>
      </c>
      <c r="I112" s="93" t="s">
        <v>54</v>
      </c>
      <c r="J112" s="177" t="s">
        <v>55</v>
      </c>
      <c r="K112" s="178"/>
      <c r="L112" s="30">
        <v>9</v>
      </c>
      <c r="M112" s="94">
        <v>8</v>
      </c>
      <c r="N112" s="30" t="s">
        <v>56</v>
      </c>
      <c r="O112" s="94" t="s">
        <v>57</v>
      </c>
      <c r="P112" s="105" t="s">
        <v>56</v>
      </c>
      <c r="Q112" s="93">
        <v>2</v>
      </c>
      <c r="R112" s="105">
        <v>4</v>
      </c>
      <c r="S112" s="93">
        <f t="shared" si="33"/>
        <v>8</v>
      </c>
      <c r="T112" s="31" t="str">
        <f t="shared" si="34"/>
        <v>MEDIO</v>
      </c>
      <c r="U112" s="38">
        <v>10</v>
      </c>
      <c r="V112" s="30">
        <f t="shared" si="35"/>
        <v>80</v>
      </c>
      <c r="W112" s="3" t="s">
        <v>58</v>
      </c>
      <c r="X112" s="33" t="s">
        <v>59</v>
      </c>
      <c r="Y112" s="34"/>
      <c r="Z112" s="34"/>
      <c r="AA112" s="101" t="s">
        <v>137</v>
      </c>
      <c r="AB112" s="101" t="s">
        <v>138</v>
      </c>
      <c r="AC112" s="94"/>
      <c r="AD112" s="94" t="s">
        <v>64</v>
      </c>
      <c r="AE112" s="54" t="s">
        <v>139</v>
      </c>
    </row>
    <row r="113" spans="2:31" ht="87.75" customHeight="1" thickTop="1" thickBot="1" x14ac:dyDescent="0.3">
      <c r="B113" s="191"/>
      <c r="C113" s="194"/>
      <c r="D113" s="188"/>
      <c r="E113" s="57"/>
      <c r="F113" s="57" t="s">
        <v>51</v>
      </c>
      <c r="G113" s="179" t="s">
        <v>100</v>
      </c>
      <c r="H113" s="103" t="s">
        <v>140</v>
      </c>
      <c r="I113" s="100" t="s">
        <v>141</v>
      </c>
      <c r="J113" s="177" t="s">
        <v>142</v>
      </c>
      <c r="K113" s="178"/>
      <c r="L113" s="30">
        <v>9</v>
      </c>
      <c r="M113" s="49">
        <v>8</v>
      </c>
      <c r="N113" s="48" t="s">
        <v>56</v>
      </c>
      <c r="O113" s="49" t="s">
        <v>56</v>
      </c>
      <c r="P113" s="105" t="s">
        <v>56</v>
      </c>
      <c r="Q113" s="97">
        <v>2</v>
      </c>
      <c r="R113" s="108">
        <v>2</v>
      </c>
      <c r="S113" s="97">
        <f t="shared" si="33"/>
        <v>4</v>
      </c>
      <c r="T113" s="15" t="str">
        <f t="shared" si="34"/>
        <v>BAJO</v>
      </c>
      <c r="U113" s="46">
        <v>10</v>
      </c>
      <c r="V113" s="39">
        <f t="shared" si="35"/>
        <v>40</v>
      </c>
      <c r="W113" s="80" t="s">
        <v>143</v>
      </c>
      <c r="X113" s="95" t="s">
        <v>59</v>
      </c>
      <c r="Y113" s="40"/>
      <c r="Z113" s="40"/>
      <c r="AA113" s="98" t="s">
        <v>144</v>
      </c>
      <c r="AB113" s="98" t="s">
        <v>145</v>
      </c>
      <c r="AC113" s="104"/>
      <c r="AD113" s="104" t="s">
        <v>146</v>
      </c>
      <c r="AE113" s="54" t="s">
        <v>147</v>
      </c>
    </row>
    <row r="114" spans="2:31" ht="108.75" customHeight="1" thickTop="1" thickBot="1" x14ac:dyDescent="0.3">
      <c r="B114" s="191"/>
      <c r="C114" s="194"/>
      <c r="D114" s="188"/>
      <c r="E114" s="57" t="s">
        <v>51</v>
      </c>
      <c r="F114" s="57"/>
      <c r="G114" s="190"/>
      <c r="H114" s="29" t="s">
        <v>177</v>
      </c>
      <c r="I114" s="93" t="s">
        <v>178</v>
      </c>
      <c r="J114" s="177" t="s">
        <v>179</v>
      </c>
      <c r="K114" s="178"/>
      <c r="L114" s="30">
        <v>9</v>
      </c>
      <c r="M114" s="104">
        <v>8</v>
      </c>
      <c r="N114" s="39" t="s">
        <v>56</v>
      </c>
      <c r="O114" s="104" t="s">
        <v>56</v>
      </c>
      <c r="P114" s="108" t="s">
        <v>56</v>
      </c>
      <c r="Q114" s="93">
        <v>2</v>
      </c>
      <c r="R114" s="105">
        <v>4</v>
      </c>
      <c r="S114" s="93">
        <f t="shared" si="33"/>
        <v>8</v>
      </c>
      <c r="T114" s="31" t="str">
        <f t="shared" si="34"/>
        <v>MEDIO</v>
      </c>
      <c r="U114" s="38">
        <v>25</v>
      </c>
      <c r="V114" s="30">
        <f t="shared" si="35"/>
        <v>200</v>
      </c>
      <c r="W114" s="3" t="s">
        <v>114</v>
      </c>
      <c r="X114" s="33" t="s">
        <v>115</v>
      </c>
      <c r="Y114" s="40"/>
      <c r="Z114" s="40"/>
      <c r="AA114" s="105" t="s">
        <v>180</v>
      </c>
      <c r="AB114" s="105" t="s">
        <v>181</v>
      </c>
      <c r="AC114" s="98"/>
      <c r="AD114" s="98" t="s">
        <v>182</v>
      </c>
      <c r="AE114" s="69" t="s">
        <v>199</v>
      </c>
    </row>
    <row r="115" spans="2:31" ht="117" customHeight="1" thickTop="1" thickBot="1" x14ac:dyDescent="0.3">
      <c r="B115" s="191"/>
      <c r="C115" s="194"/>
      <c r="D115" s="188"/>
      <c r="E115" s="57" t="s">
        <v>51</v>
      </c>
      <c r="F115" s="57"/>
      <c r="G115" s="179" t="s">
        <v>65</v>
      </c>
      <c r="H115" s="33" t="s">
        <v>66</v>
      </c>
      <c r="I115" s="93" t="s">
        <v>67</v>
      </c>
      <c r="J115" s="177" t="s">
        <v>68</v>
      </c>
      <c r="K115" s="178"/>
      <c r="L115" s="30">
        <v>9</v>
      </c>
      <c r="M115" s="39">
        <v>8</v>
      </c>
      <c r="N115" s="39" t="s">
        <v>56</v>
      </c>
      <c r="O115" s="108" t="s">
        <v>56</v>
      </c>
      <c r="P115" s="108" t="s">
        <v>69</v>
      </c>
      <c r="Q115" s="108">
        <v>2</v>
      </c>
      <c r="R115" s="108">
        <v>4</v>
      </c>
      <c r="S115" s="108">
        <f t="shared" si="33"/>
        <v>8</v>
      </c>
      <c r="T115" s="41" t="str">
        <f t="shared" si="34"/>
        <v>MEDIO</v>
      </c>
      <c r="U115" s="42">
        <v>10</v>
      </c>
      <c r="V115" s="30">
        <f t="shared" si="35"/>
        <v>80</v>
      </c>
      <c r="W115" s="45" t="s">
        <v>58</v>
      </c>
      <c r="X115" s="33" t="s">
        <v>59</v>
      </c>
      <c r="Y115" s="43"/>
      <c r="Z115" s="43"/>
      <c r="AA115" s="108" t="s">
        <v>149</v>
      </c>
      <c r="AB115" s="108" t="s">
        <v>150</v>
      </c>
      <c r="AC115" s="97"/>
      <c r="AD115" s="97" t="s">
        <v>72</v>
      </c>
      <c r="AE115" s="54" t="s">
        <v>151</v>
      </c>
    </row>
    <row r="116" spans="2:31" ht="93" customHeight="1" thickTop="1" thickBot="1" x14ac:dyDescent="0.3">
      <c r="B116" s="191"/>
      <c r="C116" s="194"/>
      <c r="D116" s="188"/>
      <c r="E116" s="57"/>
      <c r="F116" s="57" t="s">
        <v>51</v>
      </c>
      <c r="G116" s="190"/>
      <c r="H116" s="96" t="s">
        <v>152</v>
      </c>
      <c r="I116" s="47" t="s">
        <v>153</v>
      </c>
      <c r="J116" s="177" t="s">
        <v>154</v>
      </c>
      <c r="K116" s="178"/>
      <c r="L116" s="30">
        <v>9</v>
      </c>
      <c r="M116" s="30">
        <v>8</v>
      </c>
      <c r="N116" s="30" t="s">
        <v>56</v>
      </c>
      <c r="O116" s="105" t="s">
        <v>56</v>
      </c>
      <c r="P116" s="105" t="s">
        <v>56</v>
      </c>
      <c r="Q116" s="105">
        <v>2</v>
      </c>
      <c r="R116" s="105">
        <v>4</v>
      </c>
      <c r="S116" s="105">
        <f t="shared" si="33"/>
        <v>8</v>
      </c>
      <c r="T116" s="31" t="str">
        <f t="shared" si="34"/>
        <v>MEDIO</v>
      </c>
      <c r="U116" s="32">
        <v>10</v>
      </c>
      <c r="V116" s="30">
        <f t="shared" si="35"/>
        <v>80</v>
      </c>
      <c r="W116" s="79" t="s">
        <v>58</v>
      </c>
      <c r="X116" s="33" t="s">
        <v>59</v>
      </c>
      <c r="Y116" s="44"/>
      <c r="Z116" s="44"/>
      <c r="AA116" s="105" t="s">
        <v>155</v>
      </c>
      <c r="AB116" s="105" t="s">
        <v>156</v>
      </c>
      <c r="AC116" s="93"/>
      <c r="AD116" s="93" t="s">
        <v>157</v>
      </c>
      <c r="AE116" s="54" t="s">
        <v>200</v>
      </c>
    </row>
    <row r="117" spans="2:31" ht="117" customHeight="1" thickTop="1" thickBot="1" x14ac:dyDescent="0.3">
      <c r="B117" s="191"/>
      <c r="C117" s="194"/>
      <c r="D117" s="188"/>
      <c r="E117" s="57" t="s">
        <v>51</v>
      </c>
      <c r="F117" s="57"/>
      <c r="G117" s="179" t="s">
        <v>74</v>
      </c>
      <c r="H117" s="33" t="s">
        <v>75</v>
      </c>
      <c r="I117" s="93" t="s">
        <v>76</v>
      </c>
      <c r="J117" s="177" t="s">
        <v>77</v>
      </c>
      <c r="K117" s="178"/>
      <c r="L117" s="30">
        <v>9</v>
      </c>
      <c r="M117" s="39">
        <v>8</v>
      </c>
      <c r="N117" s="108" t="s">
        <v>56</v>
      </c>
      <c r="O117" s="108" t="s">
        <v>78</v>
      </c>
      <c r="P117" s="108" t="s">
        <v>56</v>
      </c>
      <c r="Q117" s="108">
        <v>2</v>
      </c>
      <c r="R117" s="108">
        <v>4</v>
      </c>
      <c r="S117" s="108">
        <f t="shared" si="33"/>
        <v>8</v>
      </c>
      <c r="T117" s="41" t="str">
        <f t="shared" si="34"/>
        <v>MEDIO</v>
      </c>
      <c r="U117" s="42">
        <v>25</v>
      </c>
      <c r="V117" s="39">
        <f t="shared" si="35"/>
        <v>200</v>
      </c>
      <c r="W117" s="45" t="s">
        <v>114</v>
      </c>
      <c r="X117" s="95" t="s">
        <v>115</v>
      </c>
      <c r="Y117" s="43"/>
      <c r="Z117" s="43"/>
      <c r="AA117" s="108" t="s">
        <v>159</v>
      </c>
      <c r="AB117" s="108" t="s">
        <v>117</v>
      </c>
      <c r="AC117" s="97"/>
      <c r="AD117" s="97" t="s">
        <v>160</v>
      </c>
      <c r="AE117" s="54" t="s">
        <v>161</v>
      </c>
    </row>
    <row r="118" spans="2:31" ht="111" customHeight="1" thickTop="1" thickBot="1" x14ac:dyDescent="0.3">
      <c r="B118" s="191"/>
      <c r="C118" s="194"/>
      <c r="D118" s="188"/>
      <c r="E118" s="57" t="s">
        <v>51</v>
      </c>
      <c r="F118" s="57"/>
      <c r="G118" s="180"/>
      <c r="H118" s="179" t="s">
        <v>83</v>
      </c>
      <c r="I118" s="100" t="s">
        <v>84</v>
      </c>
      <c r="J118" s="177" t="s">
        <v>85</v>
      </c>
      <c r="K118" s="178"/>
      <c r="L118" s="30">
        <v>9</v>
      </c>
      <c r="M118" s="39">
        <v>8</v>
      </c>
      <c r="N118" s="108" t="s">
        <v>56</v>
      </c>
      <c r="O118" s="39" t="s">
        <v>56</v>
      </c>
      <c r="P118" s="108" t="s">
        <v>56</v>
      </c>
      <c r="Q118" s="108">
        <v>2</v>
      </c>
      <c r="R118" s="108">
        <v>4</v>
      </c>
      <c r="S118" s="108">
        <f t="shared" si="33"/>
        <v>8</v>
      </c>
      <c r="T118" s="41" t="str">
        <f t="shared" si="34"/>
        <v>MEDIO</v>
      </c>
      <c r="U118" s="32">
        <v>10</v>
      </c>
      <c r="V118" s="30">
        <f t="shared" si="35"/>
        <v>80</v>
      </c>
      <c r="W118" s="79" t="s">
        <v>58</v>
      </c>
      <c r="X118" s="33" t="s">
        <v>59</v>
      </c>
      <c r="Y118" s="44"/>
      <c r="Z118" s="44"/>
      <c r="AA118" s="105" t="s">
        <v>162</v>
      </c>
      <c r="AB118" s="105" t="s">
        <v>163</v>
      </c>
      <c r="AC118" s="108"/>
      <c r="AD118" s="108" t="s">
        <v>118</v>
      </c>
      <c r="AE118" s="70" t="s">
        <v>164</v>
      </c>
    </row>
    <row r="119" spans="2:31" ht="96" customHeight="1" thickTop="1" thickBot="1" x14ac:dyDescent="0.3">
      <c r="B119" s="191"/>
      <c r="C119" s="194"/>
      <c r="D119" s="189"/>
      <c r="E119" s="90" t="s">
        <v>51</v>
      </c>
      <c r="F119" s="60"/>
      <c r="G119" s="96"/>
      <c r="H119" s="190"/>
      <c r="I119" s="108" t="s">
        <v>165</v>
      </c>
      <c r="J119" s="177" t="s">
        <v>121</v>
      </c>
      <c r="K119" s="178"/>
      <c r="L119" s="30">
        <v>9</v>
      </c>
      <c r="M119" s="13">
        <v>8</v>
      </c>
      <c r="N119" s="108" t="s">
        <v>56</v>
      </c>
      <c r="O119" s="104" t="s">
        <v>56</v>
      </c>
      <c r="P119" s="108" t="s">
        <v>56</v>
      </c>
      <c r="Q119" s="97">
        <v>2</v>
      </c>
      <c r="R119" s="97">
        <v>4</v>
      </c>
      <c r="S119" s="97">
        <f t="shared" si="33"/>
        <v>8</v>
      </c>
      <c r="T119" s="41" t="str">
        <f t="shared" si="34"/>
        <v>MEDIO</v>
      </c>
      <c r="U119" s="5">
        <v>25</v>
      </c>
      <c r="V119" s="39">
        <f t="shared" si="35"/>
        <v>200</v>
      </c>
      <c r="W119" s="56" t="s">
        <v>114</v>
      </c>
      <c r="X119" s="95" t="s">
        <v>115</v>
      </c>
      <c r="Y119" s="16"/>
      <c r="Z119" s="16"/>
      <c r="AA119" s="108" t="s">
        <v>166</v>
      </c>
      <c r="AB119" s="108" t="s">
        <v>167</v>
      </c>
      <c r="AC119" s="108"/>
      <c r="AD119" s="108" t="s">
        <v>168</v>
      </c>
      <c r="AE119" s="70" t="s">
        <v>169</v>
      </c>
    </row>
    <row r="120" spans="2:31" ht="100.5" customHeight="1" thickTop="1" thickBot="1" x14ac:dyDescent="0.3">
      <c r="B120" s="191"/>
      <c r="C120" s="193" t="s">
        <v>209</v>
      </c>
      <c r="D120" s="187" t="s">
        <v>128</v>
      </c>
      <c r="E120" s="57" t="s">
        <v>51</v>
      </c>
      <c r="F120" s="57"/>
      <c r="G120" s="180" t="s">
        <v>52</v>
      </c>
      <c r="H120" s="95" t="s">
        <v>91</v>
      </c>
      <c r="I120" s="93" t="s">
        <v>188</v>
      </c>
      <c r="J120" s="177" t="s">
        <v>189</v>
      </c>
      <c r="K120" s="178"/>
      <c r="L120" s="30">
        <v>8</v>
      </c>
      <c r="M120" s="35">
        <v>8</v>
      </c>
      <c r="N120" s="105" t="s">
        <v>56</v>
      </c>
      <c r="O120" s="105" t="s">
        <v>56</v>
      </c>
      <c r="P120" s="105" t="s">
        <v>56</v>
      </c>
      <c r="Q120" s="93">
        <v>2</v>
      </c>
      <c r="R120" s="93">
        <v>4</v>
      </c>
      <c r="S120" s="93">
        <f t="shared" ref="S120:S128" si="36">Q120*R120</f>
        <v>8</v>
      </c>
      <c r="T120" s="31" t="str">
        <f t="shared" ref="T120:T128" si="37">IF(AND(S120&gt;=0,S120&lt;=4),"BAJO",IF(AND(S120&gt;=6,S120&lt;=8),"MEDIO",IF(AND(S120&gt;=10,S120&lt;=20),"ALTO",IF(AND(S120&gt;=24,S120&lt;=40),"MUYALTO"))))</f>
        <v>MEDIO</v>
      </c>
      <c r="U120" s="32">
        <v>10</v>
      </c>
      <c r="V120" s="32">
        <f t="shared" ref="V120:V128" si="38">S120*U120</f>
        <v>80</v>
      </c>
      <c r="W120" s="14" t="s">
        <v>58</v>
      </c>
      <c r="X120" s="33" t="s">
        <v>59</v>
      </c>
      <c r="Y120" s="34"/>
      <c r="Z120" s="34"/>
      <c r="AA120" s="93" t="s">
        <v>190</v>
      </c>
      <c r="AB120" s="105" t="s">
        <v>191</v>
      </c>
      <c r="AC120" s="105"/>
      <c r="AD120" s="105" t="s">
        <v>191</v>
      </c>
      <c r="AE120" s="26" t="s">
        <v>192</v>
      </c>
    </row>
    <row r="121" spans="2:31" ht="98.25" customHeight="1" thickTop="1" thickBot="1" x14ac:dyDescent="0.3">
      <c r="B121" s="191"/>
      <c r="C121" s="193"/>
      <c r="D121" s="188"/>
      <c r="E121" s="57" t="s">
        <v>51</v>
      </c>
      <c r="F121" s="57"/>
      <c r="G121" s="190"/>
      <c r="H121" s="29" t="s">
        <v>53</v>
      </c>
      <c r="I121" s="93" t="s">
        <v>54</v>
      </c>
      <c r="J121" s="177" t="s">
        <v>55</v>
      </c>
      <c r="K121" s="178"/>
      <c r="L121" s="30">
        <v>8</v>
      </c>
      <c r="M121" s="94">
        <v>8</v>
      </c>
      <c r="N121" s="30" t="s">
        <v>56</v>
      </c>
      <c r="O121" s="94" t="s">
        <v>57</v>
      </c>
      <c r="P121" s="105" t="s">
        <v>56</v>
      </c>
      <c r="Q121" s="93">
        <v>2</v>
      </c>
      <c r="R121" s="105">
        <v>4</v>
      </c>
      <c r="S121" s="93">
        <f t="shared" si="36"/>
        <v>8</v>
      </c>
      <c r="T121" s="31" t="str">
        <f t="shared" si="37"/>
        <v>MEDIO</v>
      </c>
      <c r="U121" s="38">
        <v>10</v>
      </c>
      <c r="V121" s="30">
        <f t="shared" si="38"/>
        <v>80</v>
      </c>
      <c r="W121" s="3" t="s">
        <v>58</v>
      </c>
      <c r="X121" s="33" t="s">
        <v>59</v>
      </c>
      <c r="Y121" s="34"/>
      <c r="Z121" s="34"/>
      <c r="AA121" s="101" t="s">
        <v>137</v>
      </c>
      <c r="AB121" s="101" t="s">
        <v>138</v>
      </c>
      <c r="AC121" s="94"/>
      <c r="AD121" s="94" t="s">
        <v>64</v>
      </c>
      <c r="AE121" s="54" t="s">
        <v>139</v>
      </c>
    </row>
    <row r="122" spans="2:31" ht="87.75" customHeight="1" thickTop="1" thickBot="1" x14ac:dyDescent="0.3">
      <c r="B122" s="191"/>
      <c r="C122" s="193"/>
      <c r="D122" s="188"/>
      <c r="E122" s="57"/>
      <c r="F122" s="57" t="s">
        <v>51</v>
      </c>
      <c r="G122" s="179" t="s">
        <v>100</v>
      </c>
      <c r="H122" s="103" t="s">
        <v>140</v>
      </c>
      <c r="I122" s="100" t="s">
        <v>141</v>
      </c>
      <c r="J122" s="177" t="s">
        <v>142</v>
      </c>
      <c r="K122" s="178"/>
      <c r="L122" s="30">
        <v>8</v>
      </c>
      <c r="M122" s="49">
        <v>8</v>
      </c>
      <c r="N122" s="48" t="s">
        <v>56</v>
      </c>
      <c r="O122" s="49" t="s">
        <v>56</v>
      </c>
      <c r="P122" s="105" t="s">
        <v>56</v>
      </c>
      <c r="Q122" s="97">
        <v>2</v>
      </c>
      <c r="R122" s="108">
        <v>2</v>
      </c>
      <c r="S122" s="97">
        <f t="shared" si="36"/>
        <v>4</v>
      </c>
      <c r="T122" s="15" t="str">
        <f t="shared" si="37"/>
        <v>BAJO</v>
      </c>
      <c r="U122" s="46">
        <v>10</v>
      </c>
      <c r="V122" s="39">
        <f t="shared" si="38"/>
        <v>40</v>
      </c>
      <c r="W122" s="80" t="s">
        <v>143</v>
      </c>
      <c r="X122" s="95" t="s">
        <v>59</v>
      </c>
      <c r="Y122" s="40"/>
      <c r="Z122" s="40"/>
      <c r="AA122" s="98" t="s">
        <v>144</v>
      </c>
      <c r="AB122" s="98" t="s">
        <v>145</v>
      </c>
      <c r="AC122" s="104"/>
      <c r="AD122" s="104" t="s">
        <v>146</v>
      </c>
      <c r="AE122" s="54" t="s">
        <v>147</v>
      </c>
    </row>
    <row r="123" spans="2:31" ht="108.75" customHeight="1" thickTop="1" thickBot="1" x14ac:dyDescent="0.3">
      <c r="B123" s="191"/>
      <c r="C123" s="193"/>
      <c r="D123" s="188"/>
      <c r="E123" s="57" t="s">
        <v>51</v>
      </c>
      <c r="F123" s="57"/>
      <c r="G123" s="190"/>
      <c r="H123" s="29" t="s">
        <v>177</v>
      </c>
      <c r="I123" s="93" t="s">
        <v>178</v>
      </c>
      <c r="J123" s="177" t="s">
        <v>179</v>
      </c>
      <c r="K123" s="178"/>
      <c r="L123" s="30">
        <v>8</v>
      </c>
      <c r="M123" s="104">
        <v>8</v>
      </c>
      <c r="N123" s="39" t="s">
        <v>56</v>
      </c>
      <c r="O123" s="104" t="s">
        <v>56</v>
      </c>
      <c r="P123" s="108" t="s">
        <v>56</v>
      </c>
      <c r="Q123" s="93">
        <v>2</v>
      </c>
      <c r="R123" s="105">
        <v>4</v>
      </c>
      <c r="S123" s="93">
        <f t="shared" si="36"/>
        <v>8</v>
      </c>
      <c r="T123" s="31" t="str">
        <f t="shared" si="37"/>
        <v>MEDIO</v>
      </c>
      <c r="U123" s="38">
        <v>25</v>
      </c>
      <c r="V123" s="30">
        <f t="shared" si="38"/>
        <v>200</v>
      </c>
      <c r="W123" s="3" t="s">
        <v>114</v>
      </c>
      <c r="X123" s="33" t="s">
        <v>115</v>
      </c>
      <c r="Y123" s="40"/>
      <c r="Z123" s="40"/>
      <c r="AA123" s="105" t="s">
        <v>180</v>
      </c>
      <c r="AB123" s="105" t="s">
        <v>181</v>
      </c>
      <c r="AC123" s="98"/>
      <c r="AD123" s="98" t="s">
        <v>182</v>
      </c>
      <c r="AE123" s="69" t="s">
        <v>199</v>
      </c>
    </row>
    <row r="124" spans="2:31" ht="117" customHeight="1" thickTop="1" thickBot="1" x14ac:dyDescent="0.3">
      <c r="B124" s="191"/>
      <c r="C124" s="193"/>
      <c r="D124" s="188"/>
      <c r="E124" s="57" t="s">
        <v>51</v>
      </c>
      <c r="F124" s="57"/>
      <c r="G124" s="179" t="s">
        <v>65</v>
      </c>
      <c r="H124" s="33" t="s">
        <v>66</v>
      </c>
      <c r="I124" s="93" t="s">
        <v>67</v>
      </c>
      <c r="J124" s="177" t="s">
        <v>68</v>
      </c>
      <c r="K124" s="178"/>
      <c r="L124" s="30">
        <v>8</v>
      </c>
      <c r="M124" s="39">
        <v>8</v>
      </c>
      <c r="N124" s="39" t="s">
        <v>56</v>
      </c>
      <c r="O124" s="108" t="s">
        <v>56</v>
      </c>
      <c r="P124" s="108" t="s">
        <v>69</v>
      </c>
      <c r="Q124" s="108">
        <v>2</v>
      </c>
      <c r="R124" s="108">
        <v>4</v>
      </c>
      <c r="S124" s="108">
        <f t="shared" si="36"/>
        <v>8</v>
      </c>
      <c r="T124" s="41" t="str">
        <f t="shared" si="37"/>
        <v>MEDIO</v>
      </c>
      <c r="U124" s="42">
        <v>10</v>
      </c>
      <c r="V124" s="30">
        <f t="shared" si="38"/>
        <v>80</v>
      </c>
      <c r="W124" s="45" t="s">
        <v>58</v>
      </c>
      <c r="X124" s="33" t="s">
        <v>59</v>
      </c>
      <c r="Y124" s="43"/>
      <c r="Z124" s="43"/>
      <c r="AA124" s="108" t="s">
        <v>149</v>
      </c>
      <c r="AB124" s="108" t="s">
        <v>150</v>
      </c>
      <c r="AC124" s="97"/>
      <c r="AD124" s="97" t="s">
        <v>72</v>
      </c>
      <c r="AE124" s="54" t="s">
        <v>151</v>
      </c>
    </row>
    <row r="125" spans="2:31" ht="93" customHeight="1" thickTop="1" thickBot="1" x14ac:dyDescent="0.3">
      <c r="B125" s="191"/>
      <c r="C125" s="193"/>
      <c r="D125" s="188"/>
      <c r="E125" s="57"/>
      <c r="F125" s="57" t="s">
        <v>51</v>
      </c>
      <c r="G125" s="190"/>
      <c r="H125" s="96" t="s">
        <v>152</v>
      </c>
      <c r="I125" s="47" t="s">
        <v>153</v>
      </c>
      <c r="J125" s="177" t="s">
        <v>154</v>
      </c>
      <c r="K125" s="178"/>
      <c r="L125" s="30">
        <v>8</v>
      </c>
      <c r="M125" s="30">
        <v>8</v>
      </c>
      <c r="N125" s="30" t="s">
        <v>56</v>
      </c>
      <c r="O125" s="105" t="s">
        <v>56</v>
      </c>
      <c r="P125" s="105" t="s">
        <v>56</v>
      </c>
      <c r="Q125" s="105">
        <v>2</v>
      </c>
      <c r="R125" s="105">
        <v>4</v>
      </c>
      <c r="S125" s="105">
        <f t="shared" si="36"/>
        <v>8</v>
      </c>
      <c r="T125" s="31" t="str">
        <f t="shared" si="37"/>
        <v>MEDIO</v>
      </c>
      <c r="U125" s="32">
        <v>10</v>
      </c>
      <c r="V125" s="30">
        <f t="shared" si="38"/>
        <v>80</v>
      </c>
      <c r="W125" s="79" t="s">
        <v>58</v>
      </c>
      <c r="X125" s="33" t="s">
        <v>59</v>
      </c>
      <c r="Y125" s="44"/>
      <c r="Z125" s="44"/>
      <c r="AA125" s="105" t="s">
        <v>155</v>
      </c>
      <c r="AB125" s="105" t="s">
        <v>156</v>
      </c>
      <c r="AC125" s="93"/>
      <c r="AD125" s="93" t="s">
        <v>157</v>
      </c>
      <c r="AE125" s="54" t="s">
        <v>200</v>
      </c>
    </row>
    <row r="126" spans="2:31" ht="117" customHeight="1" thickTop="1" thickBot="1" x14ac:dyDescent="0.3">
      <c r="B126" s="191"/>
      <c r="C126" s="193"/>
      <c r="D126" s="188"/>
      <c r="E126" s="57" t="s">
        <v>51</v>
      </c>
      <c r="F126" s="57"/>
      <c r="G126" s="179" t="s">
        <v>74</v>
      </c>
      <c r="H126" s="33" t="s">
        <v>75</v>
      </c>
      <c r="I126" s="93" t="s">
        <v>76</v>
      </c>
      <c r="J126" s="177" t="s">
        <v>77</v>
      </c>
      <c r="K126" s="178"/>
      <c r="L126" s="30">
        <v>8</v>
      </c>
      <c r="M126" s="39">
        <v>8</v>
      </c>
      <c r="N126" s="108" t="s">
        <v>56</v>
      </c>
      <c r="O126" s="108" t="s">
        <v>78</v>
      </c>
      <c r="P126" s="108" t="s">
        <v>56</v>
      </c>
      <c r="Q126" s="108">
        <v>2</v>
      </c>
      <c r="R126" s="108">
        <v>4</v>
      </c>
      <c r="S126" s="108">
        <f t="shared" si="36"/>
        <v>8</v>
      </c>
      <c r="T126" s="41" t="str">
        <f t="shared" si="37"/>
        <v>MEDIO</v>
      </c>
      <c r="U126" s="42">
        <v>25</v>
      </c>
      <c r="V126" s="39">
        <f t="shared" si="38"/>
        <v>200</v>
      </c>
      <c r="W126" s="45" t="s">
        <v>114</v>
      </c>
      <c r="X126" s="95" t="s">
        <v>115</v>
      </c>
      <c r="Y126" s="43"/>
      <c r="Z126" s="43"/>
      <c r="AA126" s="108" t="s">
        <v>159</v>
      </c>
      <c r="AB126" s="108" t="s">
        <v>117</v>
      </c>
      <c r="AC126" s="97"/>
      <c r="AD126" s="97" t="s">
        <v>160</v>
      </c>
      <c r="AE126" s="54" t="s">
        <v>161</v>
      </c>
    </row>
    <row r="127" spans="2:31" ht="111" customHeight="1" thickTop="1" thickBot="1" x14ac:dyDescent="0.3">
      <c r="B127" s="191"/>
      <c r="C127" s="193"/>
      <c r="D127" s="188"/>
      <c r="E127" s="57" t="s">
        <v>51</v>
      </c>
      <c r="F127" s="57"/>
      <c r="G127" s="180"/>
      <c r="H127" s="179" t="s">
        <v>83</v>
      </c>
      <c r="I127" s="100" t="s">
        <v>84</v>
      </c>
      <c r="J127" s="177" t="s">
        <v>85</v>
      </c>
      <c r="K127" s="178"/>
      <c r="L127" s="30">
        <v>8</v>
      </c>
      <c r="M127" s="39">
        <v>8</v>
      </c>
      <c r="N127" s="108" t="s">
        <v>56</v>
      </c>
      <c r="O127" s="39" t="s">
        <v>56</v>
      </c>
      <c r="P127" s="108" t="s">
        <v>56</v>
      </c>
      <c r="Q127" s="108">
        <v>2</v>
      </c>
      <c r="R127" s="108">
        <v>4</v>
      </c>
      <c r="S127" s="108">
        <f t="shared" si="36"/>
        <v>8</v>
      </c>
      <c r="T127" s="41" t="str">
        <f t="shared" si="37"/>
        <v>MEDIO</v>
      </c>
      <c r="U127" s="32">
        <v>10</v>
      </c>
      <c r="V127" s="30">
        <f t="shared" si="38"/>
        <v>80</v>
      </c>
      <c r="W127" s="79" t="s">
        <v>58</v>
      </c>
      <c r="X127" s="33" t="s">
        <v>59</v>
      </c>
      <c r="Y127" s="44"/>
      <c r="Z127" s="44"/>
      <c r="AA127" s="105" t="s">
        <v>162</v>
      </c>
      <c r="AB127" s="105" t="s">
        <v>163</v>
      </c>
      <c r="AC127" s="108"/>
      <c r="AD127" s="108" t="s">
        <v>118</v>
      </c>
      <c r="AE127" s="70" t="s">
        <v>164</v>
      </c>
    </row>
    <row r="128" spans="2:31" ht="96" customHeight="1" thickTop="1" thickBot="1" x14ac:dyDescent="0.3">
      <c r="B128" s="191"/>
      <c r="C128" s="193"/>
      <c r="D128" s="189"/>
      <c r="E128" s="90" t="s">
        <v>51</v>
      </c>
      <c r="F128" s="60"/>
      <c r="G128" s="96"/>
      <c r="H128" s="190"/>
      <c r="I128" s="108" t="s">
        <v>165</v>
      </c>
      <c r="J128" s="177" t="s">
        <v>121</v>
      </c>
      <c r="K128" s="178"/>
      <c r="L128" s="30">
        <v>8</v>
      </c>
      <c r="M128" s="13">
        <v>8</v>
      </c>
      <c r="N128" s="108" t="s">
        <v>56</v>
      </c>
      <c r="O128" s="104" t="s">
        <v>56</v>
      </c>
      <c r="P128" s="108" t="s">
        <v>56</v>
      </c>
      <c r="Q128" s="97">
        <v>2</v>
      </c>
      <c r="R128" s="97">
        <v>4</v>
      </c>
      <c r="S128" s="97">
        <f t="shared" si="36"/>
        <v>8</v>
      </c>
      <c r="T128" s="41" t="str">
        <f t="shared" si="37"/>
        <v>MEDIO</v>
      </c>
      <c r="U128" s="5">
        <v>25</v>
      </c>
      <c r="V128" s="39">
        <f t="shared" si="38"/>
        <v>200</v>
      </c>
      <c r="W128" s="56" t="s">
        <v>114</v>
      </c>
      <c r="X128" s="95" t="s">
        <v>115</v>
      </c>
      <c r="Y128" s="16"/>
      <c r="Z128" s="16"/>
      <c r="AA128" s="108" t="s">
        <v>166</v>
      </c>
      <c r="AB128" s="108" t="s">
        <v>167</v>
      </c>
      <c r="AC128" s="108"/>
      <c r="AD128" s="108" t="s">
        <v>168</v>
      </c>
      <c r="AE128" s="70" t="s">
        <v>169</v>
      </c>
    </row>
    <row r="129" spans="2:31" ht="100.5" customHeight="1" thickTop="1" thickBot="1" x14ac:dyDescent="0.3">
      <c r="B129" s="191"/>
      <c r="C129" s="192" t="s">
        <v>210</v>
      </c>
      <c r="D129" s="187" t="s">
        <v>128</v>
      </c>
      <c r="E129" s="57" t="s">
        <v>51</v>
      </c>
      <c r="F129" s="57"/>
      <c r="G129" s="180" t="s">
        <v>52</v>
      </c>
      <c r="H129" s="95" t="s">
        <v>91</v>
      </c>
      <c r="I129" s="93" t="s">
        <v>188</v>
      </c>
      <c r="J129" s="177" t="s">
        <v>189</v>
      </c>
      <c r="K129" s="178"/>
      <c r="L129" s="30">
        <v>5</v>
      </c>
      <c r="M129" s="35">
        <v>8</v>
      </c>
      <c r="N129" s="105" t="s">
        <v>56</v>
      </c>
      <c r="O129" s="105" t="s">
        <v>56</v>
      </c>
      <c r="P129" s="105" t="s">
        <v>56</v>
      </c>
      <c r="Q129" s="93">
        <v>2</v>
      </c>
      <c r="R129" s="93">
        <v>4</v>
      </c>
      <c r="S129" s="93">
        <f t="shared" ref="S129:S137" si="39">Q129*R129</f>
        <v>8</v>
      </c>
      <c r="T129" s="31" t="str">
        <f t="shared" ref="T129:T137" si="40">IF(AND(S129&gt;=0,S129&lt;=4),"BAJO",IF(AND(S129&gt;=6,S129&lt;=8),"MEDIO",IF(AND(S129&gt;=10,S129&lt;=20),"ALTO",IF(AND(S129&gt;=24,S129&lt;=40),"MUYALTO"))))</f>
        <v>MEDIO</v>
      </c>
      <c r="U129" s="32">
        <v>10</v>
      </c>
      <c r="V129" s="32">
        <f t="shared" ref="V129:V137" si="41">S129*U129</f>
        <v>80</v>
      </c>
      <c r="W129" s="14" t="s">
        <v>58</v>
      </c>
      <c r="X129" s="33" t="s">
        <v>59</v>
      </c>
      <c r="Y129" s="34"/>
      <c r="Z129" s="34"/>
      <c r="AA129" s="93" t="s">
        <v>190</v>
      </c>
      <c r="AB129" s="105" t="s">
        <v>191</v>
      </c>
      <c r="AC129" s="105"/>
      <c r="AD129" s="105" t="s">
        <v>191</v>
      </c>
      <c r="AE129" s="26" t="s">
        <v>192</v>
      </c>
    </row>
    <row r="130" spans="2:31" ht="98.25" customHeight="1" thickTop="1" thickBot="1" x14ac:dyDescent="0.3">
      <c r="B130" s="191"/>
      <c r="C130" s="192"/>
      <c r="D130" s="188"/>
      <c r="E130" s="57" t="s">
        <v>51</v>
      </c>
      <c r="F130" s="57"/>
      <c r="G130" s="190"/>
      <c r="H130" s="29" t="s">
        <v>53</v>
      </c>
      <c r="I130" s="93" t="s">
        <v>54</v>
      </c>
      <c r="J130" s="177" t="s">
        <v>55</v>
      </c>
      <c r="K130" s="178"/>
      <c r="L130" s="30">
        <v>5</v>
      </c>
      <c r="M130" s="94">
        <v>8</v>
      </c>
      <c r="N130" s="30" t="s">
        <v>56</v>
      </c>
      <c r="O130" s="94" t="s">
        <v>57</v>
      </c>
      <c r="P130" s="105" t="s">
        <v>56</v>
      </c>
      <c r="Q130" s="93">
        <v>2</v>
      </c>
      <c r="R130" s="105">
        <v>4</v>
      </c>
      <c r="S130" s="93">
        <f t="shared" si="39"/>
        <v>8</v>
      </c>
      <c r="T130" s="31" t="str">
        <f t="shared" si="40"/>
        <v>MEDIO</v>
      </c>
      <c r="U130" s="38">
        <v>10</v>
      </c>
      <c r="V130" s="30">
        <f t="shared" si="41"/>
        <v>80</v>
      </c>
      <c r="W130" s="3" t="s">
        <v>58</v>
      </c>
      <c r="X130" s="33" t="s">
        <v>59</v>
      </c>
      <c r="Y130" s="34"/>
      <c r="Z130" s="34"/>
      <c r="AA130" s="101" t="s">
        <v>137</v>
      </c>
      <c r="AB130" s="101" t="s">
        <v>138</v>
      </c>
      <c r="AC130" s="94"/>
      <c r="AD130" s="94" t="s">
        <v>64</v>
      </c>
      <c r="AE130" s="54" t="s">
        <v>139</v>
      </c>
    </row>
    <row r="131" spans="2:31" ht="87.75" customHeight="1" thickTop="1" thickBot="1" x14ac:dyDescent="0.3">
      <c r="B131" s="191"/>
      <c r="C131" s="192"/>
      <c r="D131" s="188"/>
      <c r="E131" s="57"/>
      <c r="F131" s="57" t="s">
        <v>51</v>
      </c>
      <c r="G131" s="179" t="s">
        <v>100</v>
      </c>
      <c r="H131" s="103" t="s">
        <v>140</v>
      </c>
      <c r="I131" s="100" t="s">
        <v>141</v>
      </c>
      <c r="J131" s="177" t="s">
        <v>142</v>
      </c>
      <c r="K131" s="178"/>
      <c r="L131" s="30">
        <v>5</v>
      </c>
      <c r="M131" s="49">
        <v>8</v>
      </c>
      <c r="N131" s="48" t="s">
        <v>56</v>
      </c>
      <c r="O131" s="49" t="s">
        <v>56</v>
      </c>
      <c r="P131" s="105" t="s">
        <v>56</v>
      </c>
      <c r="Q131" s="97">
        <v>2</v>
      </c>
      <c r="R131" s="108">
        <v>2</v>
      </c>
      <c r="S131" s="97">
        <f t="shared" si="39"/>
        <v>4</v>
      </c>
      <c r="T131" s="15" t="str">
        <f t="shared" si="40"/>
        <v>BAJO</v>
      </c>
      <c r="U131" s="46">
        <v>10</v>
      </c>
      <c r="V131" s="39">
        <f t="shared" si="41"/>
        <v>40</v>
      </c>
      <c r="W131" s="80" t="s">
        <v>143</v>
      </c>
      <c r="X131" s="95" t="s">
        <v>59</v>
      </c>
      <c r="Y131" s="40"/>
      <c r="Z131" s="40"/>
      <c r="AA131" s="98" t="s">
        <v>144</v>
      </c>
      <c r="AB131" s="98" t="s">
        <v>145</v>
      </c>
      <c r="AC131" s="104"/>
      <c r="AD131" s="104" t="s">
        <v>146</v>
      </c>
      <c r="AE131" s="54" t="s">
        <v>147</v>
      </c>
    </row>
    <row r="132" spans="2:31" ht="108.75" customHeight="1" thickTop="1" thickBot="1" x14ac:dyDescent="0.3">
      <c r="B132" s="191"/>
      <c r="C132" s="192"/>
      <c r="D132" s="188"/>
      <c r="E132" s="57" t="s">
        <v>51</v>
      </c>
      <c r="F132" s="57"/>
      <c r="G132" s="190"/>
      <c r="H132" s="29" t="s">
        <v>177</v>
      </c>
      <c r="I132" s="93" t="s">
        <v>178</v>
      </c>
      <c r="J132" s="177" t="s">
        <v>179</v>
      </c>
      <c r="K132" s="178"/>
      <c r="L132" s="30">
        <v>5</v>
      </c>
      <c r="M132" s="104">
        <v>8</v>
      </c>
      <c r="N132" s="39" t="s">
        <v>56</v>
      </c>
      <c r="O132" s="104" t="s">
        <v>56</v>
      </c>
      <c r="P132" s="108" t="s">
        <v>56</v>
      </c>
      <c r="Q132" s="93">
        <v>2</v>
      </c>
      <c r="R132" s="105">
        <v>4</v>
      </c>
      <c r="S132" s="93">
        <f t="shared" si="39"/>
        <v>8</v>
      </c>
      <c r="T132" s="31" t="str">
        <f t="shared" si="40"/>
        <v>MEDIO</v>
      </c>
      <c r="U132" s="38">
        <v>25</v>
      </c>
      <c r="V132" s="30">
        <f t="shared" si="41"/>
        <v>200</v>
      </c>
      <c r="W132" s="3" t="s">
        <v>114</v>
      </c>
      <c r="X132" s="33" t="s">
        <v>115</v>
      </c>
      <c r="Y132" s="40"/>
      <c r="Z132" s="40"/>
      <c r="AA132" s="105" t="s">
        <v>180</v>
      </c>
      <c r="AB132" s="105" t="s">
        <v>181</v>
      </c>
      <c r="AC132" s="98"/>
      <c r="AD132" s="98" t="s">
        <v>182</v>
      </c>
      <c r="AE132" s="69" t="s">
        <v>199</v>
      </c>
    </row>
    <row r="133" spans="2:31" ht="117" customHeight="1" thickTop="1" thickBot="1" x14ac:dyDescent="0.3">
      <c r="B133" s="191"/>
      <c r="C133" s="192"/>
      <c r="D133" s="188"/>
      <c r="E133" s="57" t="s">
        <v>51</v>
      </c>
      <c r="F133" s="57"/>
      <c r="G133" s="179" t="s">
        <v>65</v>
      </c>
      <c r="H133" s="33" t="s">
        <v>66</v>
      </c>
      <c r="I133" s="93" t="s">
        <v>67</v>
      </c>
      <c r="J133" s="177" t="s">
        <v>68</v>
      </c>
      <c r="K133" s="178"/>
      <c r="L133" s="30">
        <v>5</v>
      </c>
      <c r="M133" s="39">
        <v>8</v>
      </c>
      <c r="N133" s="39" t="s">
        <v>56</v>
      </c>
      <c r="O133" s="108" t="s">
        <v>56</v>
      </c>
      <c r="P133" s="108" t="s">
        <v>69</v>
      </c>
      <c r="Q133" s="108">
        <v>2</v>
      </c>
      <c r="R133" s="108">
        <v>4</v>
      </c>
      <c r="S133" s="108">
        <f t="shared" si="39"/>
        <v>8</v>
      </c>
      <c r="T133" s="41" t="str">
        <f t="shared" si="40"/>
        <v>MEDIO</v>
      </c>
      <c r="U133" s="42">
        <v>10</v>
      </c>
      <c r="V133" s="30">
        <f t="shared" si="41"/>
        <v>80</v>
      </c>
      <c r="W133" s="45" t="s">
        <v>58</v>
      </c>
      <c r="X133" s="33" t="s">
        <v>59</v>
      </c>
      <c r="Y133" s="43"/>
      <c r="Z133" s="43"/>
      <c r="AA133" s="108" t="s">
        <v>149</v>
      </c>
      <c r="AB133" s="108" t="s">
        <v>150</v>
      </c>
      <c r="AC133" s="97"/>
      <c r="AD133" s="97" t="s">
        <v>72</v>
      </c>
      <c r="AE133" s="54" t="s">
        <v>151</v>
      </c>
    </row>
    <row r="134" spans="2:31" ht="93" customHeight="1" thickTop="1" thickBot="1" x14ac:dyDescent="0.3">
      <c r="B134" s="191"/>
      <c r="C134" s="192"/>
      <c r="D134" s="188"/>
      <c r="E134" s="57"/>
      <c r="F134" s="57" t="s">
        <v>51</v>
      </c>
      <c r="G134" s="190"/>
      <c r="H134" s="96" t="s">
        <v>152</v>
      </c>
      <c r="I134" s="47" t="s">
        <v>153</v>
      </c>
      <c r="J134" s="177" t="s">
        <v>154</v>
      </c>
      <c r="K134" s="178"/>
      <c r="L134" s="30">
        <v>5</v>
      </c>
      <c r="M134" s="30">
        <v>8</v>
      </c>
      <c r="N134" s="30" t="s">
        <v>56</v>
      </c>
      <c r="O134" s="105" t="s">
        <v>56</v>
      </c>
      <c r="P134" s="105" t="s">
        <v>56</v>
      </c>
      <c r="Q134" s="105">
        <v>2</v>
      </c>
      <c r="R134" s="105">
        <v>4</v>
      </c>
      <c r="S134" s="105">
        <f t="shared" si="39"/>
        <v>8</v>
      </c>
      <c r="T134" s="31" t="str">
        <f t="shared" si="40"/>
        <v>MEDIO</v>
      </c>
      <c r="U134" s="32">
        <v>10</v>
      </c>
      <c r="V134" s="30">
        <f t="shared" si="41"/>
        <v>80</v>
      </c>
      <c r="W134" s="79" t="s">
        <v>58</v>
      </c>
      <c r="X134" s="33" t="s">
        <v>59</v>
      </c>
      <c r="Y134" s="44"/>
      <c r="Z134" s="44"/>
      <c r="AA134" s="105" t="s">
        <v>155</v>
      </c>
      <c r="AB134" s="105" t="s">
        <v>156</v>
      </c>
      <c r="AC134" s="93"/>
      <c r="AD134" s="93" t="s">
        <v>157</v>
      </c>
      <c r="AE134" s="54" t="s">
        <v>200</v>
      </c>
    </row>
    <row r="135" spans="2:31" ht="117" customHeight="1" thickTop="1" thickBot="1" x14ac:dyDescent="0.3">
      <c r="B135" s="191"/>
      <c r="C135" s="192"/>
      <c r="D135" s="188"/>
      <c r="E135" s="57" t="s">
        <v>51</v>
      </c>
      <c r="F135" s="57"/>
      <c r="G135" s="179" t="s">
        <v>74</v>
      </c>
      <c r="H135" s="33" t="s">
        <v>75</v>
      </c>
      <c r="I135" s="93" t="s">
        <v>76</v>
      </c>
      <c r="J135" s="177" t="s">
        <v>77</v>
      </c>
      <c r="K135" s="178"/>
      <c r="L135" s="30">
        <v>5</v>
      </c>
      <c r="M135" s="39">
        <v>8</v>
      </c>
      <c r="N135" s="108" t="s">
        <v>56</v>
      </c>
      <c r="O135" s="108" t="s">
        <v>78</v>
      </c>
      <c r="P135" s="108" t="s">
        <v>56</v>
      </c>
      <c r="Q135" s="108">
        <v>2</v>
      </c>
      <c r="R135" s="108">
        <v>4</v>
      </c>
      <c r="S135" s="108">
        <f t="shared" si="39"/>
        <v>8</v>
      </c>
      <c r="T135" s="41" t="str">
        <f t="shared" si="40"/>
        <v>MEDIO</v>
      </c>
      <c r="U135" s="42">
        <v>25</v>
      </c>
      <c r="V135" s="39">
        <f t="shared" si="41"/>
        <v>200</v>
      </c>
      <c r="W135" s="45" t="s">
        <v>114</v>
      </c>
      <c r="X135" s="95" t="s">
        <v>115</v>
      </c>
      <c r="Y135" s="43"/>
      <c r="Z135" s="43"/>
      <c r="AA135" s="108" t="s">
        <v>159</v>
      </c>
      <c r="AB135" s="108" t="s">
        <v>117</v>
      </c>
      <c r="AC135" s="97"/>
      <c r="AD135" s="97" t="s">
        <v>160</v>
      </c>
      <c r="AE135" s="54" t="s">
        <v>161</v>
      </c>
    </row>
    <row r="136" spans="2:31" ht="111" customHeight="1" thickTop="1" thickBot="1" x14ac:dyDescent="0.3">
      <c r="B136" s="191"/>
      <c r="C136" s="192"/>
      <c r="D136" s="188"/>
      <c r="E136" s="57" t="s">
        <v>51</v>
      </c>
      <c r="F136" s="57"/>
      <c r="G136" s="180"/>
      <c r="H136" s="179" t="s">
        <v>83</v>
      </c>
      <c r="I136" s="100" t="s">
        <v>84</v>
      </c>
      <c r="J136" s="177" t="s">
        <v>85</v>
      </c>
      <c r="K136" s="178"/>
      <c r="L136" s="30">
        <v>5</v>
      </c>
      <c r="M136" s="39">
        <v>8</v>
      </c>
      <c r="N136" s="108" t="s">
        <v>56</v>
      </c>
      <c r="O136" s="39" t="s">
        <v>56</v>
      </c>
      <c r="P136" s="108" t="s">
        <v>56</v>
      </c>
      <c r="Q136" s="108">
        <v>2</v>
      </c>
      <c r="R136" s="108">
        <v>4</v>
      </c>
      <c r="S136" s="108">
        <f t="shared" si="39"/>
        <v>8</v>
      </c>
      <c r="T136" s="41" t="str">
        <f t="shared" si="40"/>
        <v>MEDIO</v>
      </c>
      <c r="U136" s="32">
        <v>10</v>
      </c>
      <c r="V136" s="30">
        <f t="shared" si="41"/>
        <v>80</v>
      </c>
      <c r="W136" s="79" t="s">
        <v>58</v>
      </c>
      <c r="X136" s="33" t="s">
        <v>59</v>
      </c>
      <c r="Y136" s="44"/>
      <c r="Z136" s="44"/>
      <c r="AA136" s="105" t="s">
        <v>162</v>
      </c>
      <c r="AB136" s="105" t="s">
        <v>163</v>
      </c>
      <c r="AC136" s="108"/>
      <c r="AD136" s="108" t="s">
        <v>118</v>
      </c>
      <c r="AE136" s="70" t="s">
        <v>164</v>
      </c>
    </row>
    <row r="137" spans="2:31" ht="96" customHeight="1" thickTop="1" thickBot="1" x14ac:dyDescent="0.3">
      <c r="B137" s="191"/>
      <c r="C137" s="192"/>
      <c r="D137" s="189"/>
      <c r="E137" s="90" t="s">
        <v>51</v>
      </c>
      <c r="F137" s="60"/>
      <c r="G137" s="96"/>
      <c r="H137" s="190"/>
      <c r="I137" s="108" t="s">
        <v>165</v>
      </c>
      <c r="J137" s="177" t="s">
        <v>121</v>
      </c>
      <c r="K137" s="178"/>
      <c r="L137" s="30">
        <v>5</v>
      </c>
      <c r="M137" s="13">
        <v>8</v>
      </c>
      <c r="N137" s="108" t="s">
        <v>56</v>
      </c>
      <c r="O137" s="104" t="s">
        <v>56</v>
      </c>
      <c r="P137" s="108" t="s">
        <v>56</v>
      </c>
      <c r="Q137" s="97">
        <v>2</v>
      </c>
      <c r="R137" s="97">
        <v>4</v>
      </c>
      <c r="S137" s="97">
        <f t="shared" si="39"/>
        <v>8</v>
      </c>
      <c r="T137" s="41" t="str">
        <f t="shared" si="40"/>
        <v>MEDIO</v>
      </c>
      <c r="U137" s="5">
        <v>25</v>
      </c>
      <c r="V137" s="39">
        <f t="shared" si="41"/>
        <v>200</v>
      </c>
      <c r="W137" s="56" t="s">
        <v>114</v>
      </c>
      <c r="X137" s="95" t="s">
        <v>115</v>
      </c>
      <c r="Y137" s="16"/>
      <c r="Z137" s="16"/>
      <c r="AA137" s="108" t="s">
        <v>166</v>
      </c>
      <c r="AB137" s="108" t="s">
        <v>167</v>
      </c>
      <c r="AC137" s="108"/>
      <c r="AD137" s="108" t="s">
        <v>168</v>
      </c>
      <c r="AE137" s="70" t="s">
        <v>169</v>
      </c>
    </row>
    <row r="138" spans="2:31" ht="100.5" customHeight="1" thickTop="1" thickBot="1" x14ac:dyDescent="0.3">
      <c r="B138" s="184"/>
      <c r="C138" s="185" t="s">
        <v>211</v>
      </c>
      <c r="D138" s="187" t="s">
        <v>128</v>
      </c>
      <c r="E138" s="57" t="s">
        <v>51</v>
      </c>
      <c r="F138" s="57"/>
      <c r="G138" s="180" t="s">
        <v>52</v>
      </c>
      <c r="H138" s="95" t="s">
        <v>91</v>
      </c>
      <c r="I138" s="93" t="s">
        <v>188</v>
      </c>
      <c r="J138" s="177" t="s">
        <v>189</v>
      </c>
      <c r="K138" s="178"/>
      <c r="L138" s="30">
        <v>2</v>
      </c>
      <c r="M138" s="35">
        <v>8</v>
      </c>
      <c r="N138" s="105" t="s">
        <v>56</v>
      </c>
      <c r="O138" s="105" t="s">
        <v>56</v>
      </c>
      <c r="P138" s="105" t="s">
        <v>56</v>
      </c>
      <c r="Q138" s="93">
        <v>2</v>
      </c>
      <c r="R138" s="93">
        <v>4</v>
      </c>
      <c r="S138" s="93">
        <f t="shared" ref="S138:S146" si="42">Q138*R138</f>
        <v>8</v>
      </c>
      <c r="T138" s="31" t="str">
        <f t="shared" ref="T138:T146" si="43">IF(AND(S138&gt;=0,S138&lt;=4),"BAJO",IF(AND(S138&gt;=6,S138&lt;=8),"MEDIO",IF(AND(S138&gt;=10,S138&lt;=20),"ALTO",IF(AND(S138&gt;=24,S138&lt;=40),"MUYALTO"))))</f>
        <v>MEDIO</v>
      </c>
      <c r="U138" s="32">
        <v>10</v>
      </c>
      <c r="V138" s="32">
        <f t="shared" ref="V138:V146" si="44">S138*U138</f>
        <v>80</v>
      </c>
      <c r="W138" s="14" t="s">
        <v>58</v>
      </c>
      <c r="X138" s="33" t="s">
        <v>59</v>
      </c>
      <c r="Y138" s="34"/>
      <c r="Z138" s="34"/>
      <c r="AA138" s="93" t="s">
        <v>190</v>
      </c>
      <c r="AB138" s="105" t="s">
        <v>191</v>
      </c>
      <c r="AC138" s="105"/>
      <c r="AD138" s="105" t="s">
        <v>191</v>
      </c>
      <c r="AE138" s="26" t="s">
        <v>192</v>
      </c>
    </row>
    <row r="139" spans="2:31" ht="98.25" customHeight="1" thickTop="1" thickBot="1" x14ac:dyDescent="0.3">
      <c r="B139" s="184"/>
      <c r="C139" s="185"/>
      <c r="D139" s="188"/>
      <c r="E139" s="57" t="s">
        <v>51</v>
      </c>
      <c r="F139" s="57"/>
      <c r="G139" s="190"/>
      <c r="H139" s="29" t="s">
        <v>53</v>
      </c>
      <c r="I139" s="93" t="s">
        <v>54</v>
      </c>
      <c r="J139" s="177" t="s">
        <v>55</v>
      </c>
      <c r="K139" s="178"/>
      <c r="L139" s="30">
        <v>2</v>
      </c>
      <c r="M139" s="94">
        <v>8</v>
      </c>
      <c r="N139" s="30" t="s">
        <v>56</v>
      </c>
      <c r="O139" s="94" t="s">
        <v>57</v>
      </c>
      <c r="P139" s="105" t="s">
        <v>56</v>
      </c>
      <c r="Q139" s="93">
        <v>2</v>
      </c>
      <c r="R139" s="105">
        <v>4</v>
      </c>
      <c r="S139" s="93">
        <f t="shared" si="42"/>
        <v>8</v>
      </c>
      <c r="T139" s="31" t="str">
        <f t="shared" si="43"/>
        <v>MEDIO</v>
      </c>
      <c r="U139" s="38">
        <v>10</v>
      </c>
      <c r="V139" s="30">
        <f t="shared" si="44"/>
        <v>80</v>
      </c>
      <c r="W139" s="3" t="s">
        <v>58</v>
      </c>
      <c r="X139" s="33" t="s">
        <v>59</v>
      </c>
      <c r="Y139" s="34"/>
      <c r="Z139" s="34"/>
      <c r="AA139" s="101" t="s">
        <v>137</v>
      </c>
      <c r="AB139" s="101" t="s">
        <v>138</v>
      </c>
      <c r="AC139" s="94"/>
      <c r="AD139" s="94" t="s">
        <v>64</v>
      </c>
      <c r="AE139" s="54" t="s">
        <v>139</v>
      </c>
    </row>
    <row r="140" spans="2:31" ht="87.75" customHeight="1" thickTop="1" thickBot="1" x14ac:dyDescent="0.3">
      <c r="B140" s="184"/>
      <c r="C140" s="185"/>
      <c r="D140" s="188"/>
      <c r="E140" s="57"/>
      <c r="F140" s="57" t="s">
        <v>51</v>
      </c>
      <c r="G140" s="179" t="s">
        <v>100</v>
      </c>
      <c r="H140" s="103" t="s">
        <v>140</v>
      </c>
      <c r="I140" s="100" t="s">
        <v>141</v>
      </c>
      <c r="J140" s="177" t="s">
        <v>142</v>
      </c>
      <c r="K140" s="178"/>
      <c r="L140" s="30">
        <v>2</v>
      </c>
      <c r="M140" s="49">
        <v>8</v>
      </c>
      <c r="N140" s="48" t="s">
        <v>56</v>
      </c>
      <c r="O140" s="49" t="s">
        <v>56</v>
      </c>
      <c r="P140" s="105" t="s">
        <v>56</v>
      </c>
      <c r="Q140" s="97">
        <v>2</v>
      </c>
      <c r="R140" s="108">
        <v>2</v>
      </c>
      <c r="S140" s="97">
        <f t="shared" si="42"/>
        <v>4</v>
      </c>
      <c r="T140" s="15" t="str">
        <f t="shared" si="43"/>
        <v>BAJO</v>
      </c>
      <c r="U140" s="46">
        <v>10</v>
      </c>
      <c r="V140" s="39">
        <f t="shared" si="44"/>
        <v>40</v>
      </c>
      <c r="W140" s="80" t="s">
        <v>143</v>
      </c>
      <c r="X140" s="95" t="s">
        <v>59</v>
      </c>
      <c r="Y140" s="40"/>
      <c r="Z140" s="40"/>
      <c r="AA140" s="98" t="s">
        <v>144</v>
      </c>
      <c r="AB140" s="98" t="s">
        <v>145</v>
      </c>
      <c r="AC140" s="104"/>
      <c r="AD140" s="104" t="s">
        <v>146</v>
      </c>
      <c r="AE140" s="54" t="s">
        <v>147</v>
      </c>
    </row>
    <row r="141" spans="2:31" ht="108.75" customHeight="1" thickTop="1" thickBot="1" x14ac:dyDescent="0.3">
      <c r="B141" s="184"/>
      <c r="C141" s="185"/>
      <c r="D141" s="188"/>
      <c r="E141" s="57" t="s">
        <v>51</v>
      </c>
      <c r="F141" s="57"/>
      <c r="G141" s="190"/>
      <c r="H141" s="29" t="s">
        <v>177</v>
      </c>
      <c r="I141" s="93" t="s">
        <v>178</v>
      </c>
      <c r="J141" s="177" t="s">
        <v>179</v>
      </c>
      <c r="K141" s="178"/>
      <c r="L141" s="30">
        <v>2</v>
      </c>
      <c r="M141" s="104">
        <v>8</v>
      </c>
      <c r="N141" s="39" t="s">
        <v>56</v>
      </c>
      <c r="O141" s="104" t="s">
        <v>56</v>
      </c>
      <c r="P141" s="108" t="s">
        <v>56</v>
      </c>
      <c r="Q141" s="93">
        <v>2</v>
      </c>
      <c r="R141" s="105">
        <v>4</v>
      </c>
      <c r="S141" s="93">
        <f t="shared" si="42"/>
        <v>8</v>
      </c>
      <c r="T141" s="31" t="str">
        <f t="shared" si="43"/>
        <v>MEDIO</v>
      </c>
      <c r="U141" s="38">
        <v>25</v>
      </c>
      <c r="V141" s="30">
        <f t="shared" si="44"/>
        <v>200</v>
      </c>
      <c r="W141" s="3" t="s">
        <v>114</v>
      </c>
      <c r="X141" s="33" t="s">
        <v>115</v>
      </c>
      <c r="Y141" s="40"/>
      <c r="Z141" s="40"/>
      <c r="AA141" s="105" t="s">
        <v>180</v>
      </c>
      <c r="AB141" s="105" t="s">
        <v>181</v>
      </c>
      <c r="AC141" s="98"/>
      <c r="AD141" s="98" t="s">
        <v>182</v>
      </c>
      <c r="AE141" s="69" t="s">
        <v>199</v>
      </c>
    </row>
    <row r="142" spans="2:31" ht="117" customHeight="1" thickTop="1" thickBot="1" x14ac:dyDescent="0.3">
      <c r="B142" s="184"/>
      <c r="C142" s="185"/>
      <c r="D142" s="188"/>
      <c r="E142" s="57" t="s">
        <v>51</v>
      </c>
      <c r="F142" s="57"/>
      <c r="G142" s="179" t="s">
        <v>65</v>
      </c>
      <c r="H142" s="33" t="s">
        <v>66</v>
      </c>
      <c r="I142" s="93" t="s">
        <v>67</v>
      </c>
      <c r="J142" s="177" t="s">
        <v>68</v>
      </c>
      <c r="K142" s="178"/>
      <c r="L142" s="30">
        <v>2</v>
      </c>
      <c r="M142" s="39">
        <v>8</v>
      </c>
      <c r="N142" s="39" t="s">
        <v>56</v>
      </c>
      <c r="O142" s="108" t="s">
        <v>56</v>
      </c>
      <c r="P142" s="108" t="s">
        <v>69</v>
      </c>
      <c r="Q142" s="108">
        <v>2</v>
      </c>
      <c r="R142" s="108">
        <v>4</v>
      </c>
      <c r="S142" s="108">
        <f t="shared" si="42"/>
        <v>8</v>
      </c>
      <c r="T142" s="41" t="str">
        <f t="shared" si="43"/>
        <v>MEDIO</v>
      </c>
      <c r="U142" s="42">
        <v>10</v>
      </c>
      <c r="V142" s="30">
        <f t="shared" si="44"/>
        <v>80</v>
      </c>
      <c r="W142" s="45" t="s">
        <v>58</v>
      </c>
      <c r="X142" s="33" t="s">
        <v>59</v>
      </c>
      <c r="Y142" s="43"/>
      <c r="Z142" s="43"/>
      <c r="AA142" s="108" t="s">
        <v>149</v>
      </c>
      <c r="AB142" s="108" t="s">
        <v>150</v>
      </c>
      <c r="AC142" s="97"/>
      <c r="AD142" s="97" t="s">
        <v>72</v>
      </c>
      <c r="AE142" s="54" t="s">
        <v>151</v>
      </c>
    </row>
    <row r="143" spans="2:31" ht="93" customHeight="1" thickTop="1" thickBot="1" x14ac:dyDescent="0.3">
      <c r="B143" s="184"/>
      <c r="C143" s="185"/>
      <c r="D143" s="188"/>
      <c r="E143" s="57"/>
      <c r="F143" s="57" t="s">
        <v>51</v>
      </c>
      <c r="G143" s="190"/>
      <c r="H143" s="96" t="s">
        <v>152</v>
      </c>
      <c r="I143" s="47" t="s">
        <v>153</v>
      </c>
      <c r="J143" s="177" t="s">
        <v>154</v>
      </c>
      <c r="K143" s="178"/>
      <c r="L143" s="30">
        <v>2</v>
      </c>
      <c r="M143" s="30">
        <v>8</v>
      </c>
      <c r="N143" s="30" t="s">
        <v>56</v>
      </c>
      <c r="O143" s="105" t="s">
        <v>56</v>
      </c>
      <c r="P143" s="105" t="s">
        <v>56</v>
      </c>
      <c r="Q143" s="105">
        <v>2</v>
      </c>
      <c r="R143" s="105">
        <v>4</v>
      </c>
      <c r="S143" s="105">
        <f t="shared" si="42"/>
        <v>8</v>
      </c>
      <c r="T143" s="31" t="str">
        <f t="shared" si="43"/>
        <v>MEDIO</v>
      </c>
      <c r="U143" s="32">
        <v>10</v>
      </c>
      <c r="V143" s="30">
        <f t="shared" si="44"/>
        <v>80</v>
      </c>
      <c r="W143" s="79" t="s">
        <v>58</v>
      </c>
      <c r="X143" s="33" t="s">
        <v>59</v>
      </c>
      <c r="Y143" s="44"/>
      <c r="Z143" s="44"/>
      <c r="AA143" s="105" t="s">
        <v>155</v>
      </c>
      <c r="AB143" s="105" t="s">
        <v>156</v>
      </c>
      <c r="AC143" s="93"/>
      <c r="AD143" s="93" t="s">
        <v>157</v>
      </c>
      <c r="AE143" s="54" t="s">
        <v>200</v>
      </c>
    </row>
    <row r="144" spans="2:31" ht="117" customHeight="1" thickTop="1" thickBot="1" x14ac:dyDescent="0.3">
      <c r="B144" s="184"/>
      <c r="C144" s="185"/>
      <c r="D144" s="188"/>
      <c r="E144" s="57" t="s">
        <v>51</v>
      </c>
      <c r="F144" s="57"/>
      <c r="G144" s="179" t="s">
        <v>74</v>
      </c>
      <c r="H144" s="33" t="s">
        <v>75</v>
      </c>
      <c r="I144" s="93" t="s">
        <v>76</v>
      </c>
      <c r="J144" s="177" t="s">
        <v>77</v>
      </c>
      <c r="K144" s="178"/>
      <c r="L144" s="30">
        <v>2</v>
      </c>
      <c r="M144" s="39">
        <v>8</v>
      </c>
      <c r="N144" s="108" t="s">
        <v>56</v>
      </c>
      <c r="O144" s="108" t="s">
        <v>78</v>
      </c>
      <c r="P144" s="108" t="s">
        <v>56</v>
      </c>
      <c r="Q144" s="108">
        <v>2</v>
      </c>
      <c r="R144" s="108">
        <v>4</v>
      </c>
      <c r="S144" s="108">
        <f t="shared" si="42"/>
        <v>8</v>
      </c>
      <c r="T144" s="41" t="str">
        <f t="shared" si="43"/>
        <v>MEDIO</v>
      </c>
      <c r="U144" s="42">
        <v>25</v>
      </c>
      <c r="V144" s="39">
        <f t="shared" si="44"/>
        <v>200</v>
      </c>
      <c r="W144" s="45" t="s">
        <v>114</v>
      </c>
      <c r="X144" s="95" t="s">
        <v>115</v>
      </c>
      <c r="Y144" s="43"/>
      <c r="Z144" s="43"/>
      <c r="AA144" s="108" t="s">
        <v>159</v>
      </c>
      <c r="AB144" s="108" t="s">
        <v>117</v>
      </c>
      <c r="AC144" s="97"/>
      <c r="AD144" s="97" t="s">
        <v>160</v>
      </c>
      <c r="AE144" s="54" t="s">
        <v>161</v>
      </c>
    </row>
    <row r="145" spans="2:31" ht="111" customHeight="1" thickTop="1" thickBot="1" x14ac:dyDescent="0.3">
      <c r="B145" s="184"/>
      <c r="C145" s="185"/>
      <c r="D145" s="188"/>
      <c r="E145" s="57" t="s">
        <v>51</v>
      </c>
      <c r="F145" s="57"/>
      <c r="G145" s="180"/>
      <c r="H145" s="179" t="s">
        <v>83</v>
      </c>
      <c r="I145" s="100" t="s">
        <v>84</v>
      </c>
      <c r="J145" s="177" t="s">
        <v>85</v>
      </c>
      <c r="K145" s="178"/>
      <c r="L145" s="30">
        <v>2</v>
      </c>
      <c r="M145" s="39">
        <v>8</v>
      </c>
      <c r="N145" s="108" t="s">
        <v>56</v>
      </c>
      <c r="O145" s="39" t="s">
        <v>56</v>
      </c>
      <c r="P145" s="108" t="s">
        <v>56</v>
      </c>
      <c r="Q145" s="108">
        <v>2</v>
      </c>
      <c r="R145" s="108">
        <v>4</v>
      </c>
      <c r="S145" s="108">
        <f t="shared" si="42"/>
        <v>8</v>
      </c>
      <c r="T145" s="41" t="str">
        <f t="shared" si="43"/>
        <v>MEDIO</v>
      </c>
      <c r="U145" s="32">
        <v>10</v>
      </c>
      <c r="V145" s="30">
        <f t="shared" si="44"/>
        <v>80</v>
      </c>
      <c r="W145" s="79" t="s">
        <v>58</v>
      </c>
      <c r="X145" s="33" t="s">
        <v>59</v>
      </c>
      <c r="Y145" s="44"/>
      <c r="Z145" s="44"/>
      <c r="AA145" s="105" t="s">
        <v>162</v>
      </c>
      <c r="AB145" s="105" t="s">
        <v>163</v>
      </c>
      <c r="AC145" s="108"/>
      <c r="AD145" s="108" t="s">
        <v>118</v>
      </c>
      <c r="AE145" s="70" t="s">
        <v>164</v>
      </c>
    </row>
    <row r="146" spans="2:31" ht="96" customHeight="1" thickTop="1" thickBot="1" x14ac:dyDescent="0.3">
      <c r="B146" s="184"/>
      <c r="C146" s="186"/>
      <c r="D146" s="189"/>
      <c r="E146" s="90" t="s">
        <v>51</v>
      </c>
      <c r="F146" s="60"/>
      <c r="G146" s="96"/>
      <c r="H146" s="181"/>
      <c r="I146" s="108" t="s">
        <v>165</v>
      </c>
      <c r="J146" s="182" t="s">
        <v>121</v>
      </c>
      <c r="K146" s="183"/>
      <c r="L146" s="30">
        <v>2</v>
      </c>
      <c r="M146" s="13">
        <v>8</v>
      </c>
      <c r="N146" s="108" t="s">
        <v>56</v>
      </c>
      <c r="O146" s="104" t="s">
        <v>56</v>
      </c>
      <c r="P146" s="108" t="s">
        <v>56</v>
      </c>
      <c r="Q146" s="97">
        <v>2</v>
      </c>
      <c r="R146" s="97">
        <v>4</v>
      </c>
      <c r="S146" s="97">
        <f t="shared" si="42"/>
        <v>8</v>
      </c>
      <c r="T146" s="41" t="str">
        <f t="shared" si="43"/>
        <v>MEDIO</v>
      </c>
      <c r="U146" s="5">
        <v>25</v>
      </c>
      <c r="V146" s="39">
        <f t="shared" si="44"/>
        <v>200</v>
      </c>
      <c r="W146" s="56" t="s">
        <v>114</v>
      </c>
      <c r="X146" s="95" t="s">
        <v>115</v>
      </c>
      <c r="Y146" s="16"/>
      <c r="Z146" s="16"/>
      <c r="AA146" s="108" t="s">
        <v>166</v>
      </c>
      <c r="AB146" s="108" t="s">
        <v>167</v>
      </c>
      <c r="AC146" s="108"/>
      <c r="AD146" s="108" t="s">
        <v>168</v>
      </c>
      <c r="AE146" s="70" t="s">
        <v>169</v>
      </c>
    </row>
    <row r="147" spans="2:31" ht="111" customHeight="1" thickTop="1" x14ac:dyDescent="0.25">
      <c r="B147" s="173"/>
      <c r="C147" s="171" t="s">
        <v>212</v>
      </c>
      <c r="D147" s="74"/>
      <c r="E147" s="88" t="s">
        <v>51</v>
      </c>
      <c r="F147" s="82"/>
      <c r="G147" s="74"/>
      <c r="H147" s="175" t="s">
        <v>213</v>
      </c>
      <c r="I147" s="92" t="s">
        <v>214</v>
      </c>
      <c r="J147" s="169" t="s">
        <v>215</v>
      </c>
      <c r="K147" s="170"/>
      <c r="L147" s="72">
        <v>2</v>
      </c>
      <c r="M147" s="72">
        <v>8</v>
      </c>
      <c r="N147" s="92" t="s">
        <v>56</v>
      </c>
      <c r="O147" s="72" t="s">
        <v>56</v>
      </c>
      <c r="P147" s="92" t="s">
        <v>56</v>
      </c>
      <c r="Q147" s="92">
        <v>4</v>
      </c>
      <c r="R147" s="92">
        <v>4</v>
      </c>
      <c r="S147" s="92">
        <f>Q147*R147</f>
        <v>16</v>
      </c>
      <c r="T147" s="83" t="str">
        <f>IF(AND(S147&gt;=0,S147&lt;=4),"BAJO",IF(AND(S147&gt;=6,S147&lt;=8),"MEDIO",IF(AND(S147&gt;=10,S147&lt;=20),"ALTO",IF(AND(S147&gt;=24,S147&lt;=40),"MUYALTO"))))</f>
        <v>ALTO</v>
      </c>
      <c r="U147" s="72">
        <v>25</v>
      </c>
      <c r="V147" s="72">
        <f>S147*U147</f>
        <v>400</v>
      </c>
      <c r="W147" s="84" t="s">
        <v>58</v>
      </c>
      <c r="X147" s="91" t="s">
        <v>196</v>
      </c>
      <c r="Y147" s="85"/>
      <c r="Z147" s="85"/>
      <c r="AA147" s="92" t="s">
        <v>216</v>
      </c>
      <c r="AB147" s="92" t="s">
        <v>216</v>
      </c>
      <c r="AC147" s="92"/>
      <c r="AD147" s="92" t="s">
        <v>216</v>
      </c>
      <c r="AE147" s="86" t="s">
        <v>216</v>
      </c>
    </row>
    <row r="148" spans="2:31" ht="96" customHeight="1" x14ac:dyDescent="0.25">
      <c r="B148" s="174"/>
      <c r="C148" s="172"/>
      <c r="D148" s="74"/>
      <c r="E148" s="82" t="s">
        <v>51</v>
      </c>
      <c r="F148" s="82"/>
      <c r="G148" s="91"/>
      <c r="H148" s="176"/>
      <c r="I148" s="92" t="s">
        <v>217</v>
      </c>
      <c r="J148" s="169" t="s">
        <v>218</v>
      </c>
      <c r="K148" s="170"/>
      <c r="L148" s="72">
        <v>2</v>
      </c>
      <c r="M148" s="72">
        <v>8</v>
      </c>
      <c r="N148" s="92" t="s">
        <v>56</v>
      </c>
      <c r="O148" s="92" t="s">
        <v>56</v>
      </c>
      <c r="P148" s="92" t="s">
        <v>56</v>
      </c>
      <c r="Q148" s="92">
        <v>4</v>
      </c>
      <c r="R148" s="92">
        <v>4</v>
      </c>
      <c r="S148" s="92">
        <f>Q148*R148</f>
        <v>16</v>
      </c>
      <c r="T148" s="83" t="str">
        <f>IF(AND(S148&gt;=0,S148&lt;=4),"BAJO",IF(AND(S148&gt;=6,S148&lt;=8),"MEDIO",IF(AND(S148&gt;=10,S148&lt;=20),"ALTO",IF(AND(S148&gt;=24,S148&lt;=40),"MUYALTO"))))</f>
        <v>ALTO</v>
      </c>
      <c r="U148" s="72">
        <v>25</v>
      </c>
      <c r="V148" s="72">
        <f>S148*U148</f>
        <v>400</v>
      </c>
      <c r="W148" s="89" t="s">
        <v>114</v>
      </c>
      <c r="X148" s="91" t="s">
        <v>196</v>
      </c>
      <c r="Y148" s="87"/>
      <c r="Z148" s="87"/>
      <c r="AA148" s="92" t="s">
        <v>219</v>
      </c>
      <c r="AB148" s="92" t="s">
        <v>219</v>
      </c>
      <c r="AC148" s="92"/>
      <c r="AD148" s="92" t="s">
        <v>219</v>
      </c>
      <c r="AE148" s="86" t="s">
        <v>219</v>
      </c>
    </row>
    <row r="149" spans="2:31" ht="96" customHeight="1" x14ac:dyDescent="0.25">
      <c r="B149" s="28"/>
      <c r="C149" s="172"/>
      <c r="D149" s="74"/>
      <c r="E149" s="82" t="s">
        <v>51</v>
      </c>
      <c r="F149" s="82"/>
      <c r="G149" s="91"/>
      <c r="H149" s="28" t="s">
        <v>220</v>
      </c>
      <c r="I149" s="92" t="s">
        <v>221</v>
      </c>
      <c r="J149" s="169"/>
      <c r="K149" s="170"/>
      <c r="L149" s="72" t="s">
        <v>222</v>
      </c>
      <c r="M149" s="72">
        <v>8</v>
      </c>
      <c r="N149" s="92" t="s">
        <v>56</v>
      </c>
      <c r="O149" s="92" t="s">
        <v>56</v>
      </c>
      <c r="P149" s="92" t="s">
        <v>56</v>
      </c>
      <c r="Q149" s="92">
        <v>4</v>
      </c>
      <c r="R149" s="92">
        <v>4</v>
      </c>
      <c r="S149" s="92">
        <f>Q149*R149</f>
        <v>16</v>
      </c>
      <c r="T149" s="83" t="str">
        <f>IF(AND(S149&gt;=0,S149&lt;=4),"BAJO",IF(AND(S149&gt;=6,S149&lt;=8),"MEDIO",IF(AND(S149&gt;=10,S149&lt;=20),"ALTO",IF(AND(S149&gt;=24,S149&lt;=40),"MUYALTO"))))</f>
        <v>ALTO</v>
      </c>
      <c r="U149" s="72">
        <v>25</v>
      </c>
      <c r="V149" s="72">
        <f>S149*U149</f>
        <v>400</v>
      </c>
      <c r="W149" s="89" t="s">
        <v>114</v>
      </c>
      <c r="X149" s="91" t="s">
        <v>196</v>
      </c>
      <c r="Y149" s="87"/>
      <c r="Z149" s="87"/>
      <c r="AA149" s="92" t="s">
        <v>219</v>
      </c>
      <c r="AB149" s="92" t="s">
        <v>219</v>
      </c>
      <c r="AC149" s="92"/>
      <c r="AD149" s="92" t="s">
        <v>219</v>
      </c>
      <c r="AE149" s="86" t="s">
        <v>219</v>
      </c>
    </row>
    <row r="150" spans="2:31" s="28" customFormat="1" x14ac:dyDescent="0.25">
      <c r="E150" s="52"/>
      <c r="H150" s="28" t="s">
        <v>223</v>
      </c>
      <c r="I150" s="28" t="s">
        <v>224</v>
      </c>
    </row>
    <row r="151" spans="2:31" s="28" customFormat="1" x14ac:dyDescent="0.25">
      <c r="E151" s="52"/>
    </row>
    <row r="152" spans="2:31" s="28" customFormat="1" x14ac:dyDescent="0.25">
      <c r="E152" s="52"/>
    </row>
    <row r="153" spans="2:31" s="28" customFormat="1" x14ac:dyDescent="0.25">
      <c r="C153" s="28" t="s">
        <v>225</v>
      </c>
      <c r="E153" s="52"/>
    </row>
    <row r="154" spans="2:31" s="28" customFormat="1" x14ac:dyDescent="0.25">
      <c r="E154" s="52"/>
    </row>
    <row r="155" spans="2:31" s="28" customFormat="1" x14ac:dyDescent="0.25">
      <c r="E155" s="52"/>
    </row>
    <row r="156" spans="2:31" s="28" customFormat="1" x14ac:dyDescent="0.25">
      <c r="E156" s="52"/>
    </row>
    <row r="157" spans="2:31" s="28" customFormat="1" x14ac:dyDescent="0.25">
      <c r="E157" s="52"/>
    </row>
    <row r="158" spans="2:31" s="28" customFormat="1" x14ac:dyDescent="0.25">
      <c r="E158" s="52"/>
    </row>
    <row r="159" spans="2:31" s="28" customFormat="1" x14ac:dyDescent="0.25">
      <c r="E159" s="52"/>
    </row>
    <row r="160" spans="2:31" s="28" customFormat="1" x14ac:dyDescent="0.25">
      <c r="E160" s="52"/>
    </row>
    <row r="161" spans="5:5" s="28" customFormat="1" x14ac:dyDescent="0.25">
      <c r="E161" s="52"/>
    </row>
    <row r="162" spans="5:5" s="28" customFormat="1" x14ac:dyDescent="0.25">
      <c r="E162" s="52"/>
    </row>
    <row r="163" spans="5:5" s="28" customFormat="1" x14ac:dyDescent="0.25">
      <c r="E163" s="52"/>
    </row>
    <row r="164" spans="5:5" s="28" customFormat="1" x14ac:dyDescent="0.25">
      <c r="E164" s="52"/>
    </row>
    <row r="165" spans="5:5" s="28" customFormat="1" x14ac:dyDescent="0.25">
      <c r="E165" s="52"/>
    </row>
    <row r="166" spans="5:5" s="28" customFormat="1" x14ac:dyDescent="0.25">
      <c r="E166" s="52"/>
    </row>
    <row r="167" spans="5:5" s="28" customFormat="1" x14ac:dyDescent="0.25">
      <c r="E167" s="52"/>
    </row>
    <row r="168" spans="5:5" s="28" customFormat="1" x14ac:dyDescent="0.25">
      <c r="E168" s="52"/>
    </row>
    <row r="169" spans="5:5" s="28" customFormat="1" x14ac:dyDescent="0.25">
      <c r="E169" s="52"/>
    </row>
    <row r="170" spans="5:5" s="28" customFormat="1" x14ac:dyDescent="0.25">
      <c r="E170" s="52"/>
    </row>
    <row r="171" spans="5:5" s="28" customFormat="1" x14ac:dyDescent="0.25">
      <c r="E171" s="52"/>
    </row>
    <row r="172" spans="5:5" s="28" customFormat="1" x14ac:dyDescent="0.25">
      <c r="E172" s="52"/>
    </row>
    <row r="173" spans="5:5" s="28" customFormat="1" x14ac:dyDescent="0.25">
      <c r="E173" s="52"/>
    </row>
    <row r="174" spans="5:5" s="28" customFormat="1" x14ac:dyDescent="0.25">
      <c r="E174" s="52"/>
    </row>
    <row r="175" spans="5:5" s="28" customFormat="1" x14ac:dyDescent="0.25">
      <c r="E175" s="52"/>
    </row>
    <row r="176" spans="5:5" s="28" customFormat="1" x14ac:dyDescent="0.25">
      <c r="E176" s="52"/>
    </row>
    <row r="177" spans="5:5" s="28" customFormat="1" x14ac:dyDescent="0.25">
      <c r="E177" s="52"/>
    </row>
    <row r="178" spans="5:5" s="28" customFormat="1" x14ac:dyDescent="0.25">
      <c r="E178" s="52"/>
    </row>
    <row r="179" spans="5:5" s="28" customFormat="1" x14ac:dyDescent="0.25">
      <c r="E179" s="52"/>
    </row>
    <row r="180" spans="5:5" s="28" customFormat="1" x14ac:dyDescent="0.25">
      <c r="E180" s="52"/>
    </row>
    <row r="181" spans="5:5" s="28" customFormat="1" x14ac:dyDescent="0.25">
      <c r="E181" s="52"/>
    </row>
    <row r="182" spans="5:5" s="28" customFormat="1" x14ac:dyDescent="0.25">
      <c r="E182" s="52"/>
    </row>
    <row r="183" spans="5:5" s="28" customFormat="1" x14ac:dyDescent="0.25">
      <c r="E183" s="52"/>
    </row>
    <row r="184" spans="5:5" s="28" customFormat="1" x14ac:dyDescent="0.25">
      <c r="E184" s="52"/>
    </row>
    <row r="185" spans="5:5" s="28" customFormat="1" x14ac:dyDescent="0.25">
      <c r="E185" s="52"/>
    </row>
    <row r="186" spans="5:5" s="28" customFormat="1" x14ac:dyDescent="0.25">
      <c r="E186" s="52"/>
    </row>
    <row r="187" spans="5:5" s="28" customFormat="1" x14ac:dyDescent="0.25">
      <c r="E187" s="52"/>
    </row>
    <row r="188" spans="5:5" s="28" customFormat="1" x14ac:dyDescent="0.25">
      <c r="E188" s="52"/>
    </row>
    <row r="189" spans="5:5" s="28" customFormat="1" x14ac:dyDescent="0.25">
      <c r="E189" s="52"/>
    </row>
    <row r="190" spans="5:5" s="28" customFormat="1" x14ac:dyDescent="0.25">
      <c r="E190" s="52"/>
    </row>
    <row r="191" spans="5:5" s="28" customFormat="1" x14ac:dyDescent="0.25">
      <c r="E191" s="52"/>
    </row>
    <row r="192" spans="5:5" s="28" customFormat="1" x14ac:dyDescent="0.25">
      <c r="E192" s="52"/>
    </row>
    <row r="193" spans="5:5" s="28" customFormat="1" x14ac:dyDescent="0.25">
      <c r="E193" s="52"/>
    </row>
    <row r="194" spans="5:5" s="28" customFormat="1" x14ac:dyDescent="0.25">
      <c r="E194" s="52"/>
    </row>
    <row r="195" spans="5:5" s="28" customFormat="1" x14ac:dyDescent="0.25">
      <c r="E195" s="52"/>
    </row>
    <row r="196" spans="5:5" s="28" customFormat="1" x14ac:dyDescent="0.25">
      <c r="E196" s="52"/>
    </row>
    <row r="197" spans="5:5" s="28" customFormat="1" x14ac:dyDescent="0.25">
      <c r="E197" s="52"/>
    </row>
    <row r="198" spans="5:5" s="28" customFormat="1" x14ac:dyDescent="0.25">
      <c r="E198" s="52"/>
    </row>
    <row r="199" spans="5:5" s="28" customFormat="1" x14ac:dyDescent="0.25">
      <c r="E199" s="52"/>
    </row>
    <row r="200" spans="5:5" s="28" customFormat="1" x14ac:dyDescent="0.25">
      <c r="E200" s="52"/>
    </row>
    <row r="201" spans="5:5" s="28" customFormat="1" x14ac:dyDescent="0.25">
      <c r="E201" s="52"/>
    </row>
    <row r="202" spans="5:5" s="28" customFormat="1" x14ac:dyDescent="0.25">
      <c r="E202" s="52"/>
    </row>
    <row r="203" spans="5:5" s="28" customFormat="1" x14ac:dyDescent="0.25">
      <c r="E203" s="52"/>
    </row>
    <row r="204" spans="5:5" s="28" customFormat="1" x14ac:dyDescent="0.25">
      <c r="E204" s="52"/>
    </row>
    <row r="205" spans="5:5" s="28" customFormat="1" x14ac:dyDescent="0.25">
      <c r="E205" s="52"/>
    </row>
    <row r="206" spans="5:5" s="28" customFormat="1" x14ac:dyDescent="0.25">
      <c r="E206" s="52"/>
    </row>
    <row r="207" spans="5:5" s="28" customFormat="1" x14ac:dyDescent="0.25">
      <c r="E207" s="52"/>
    </row>
    <row r="208" spans="5:5" s="28" customFormat="1" x14ac:dyDescent="0.25">
      <c r="E208" s="52"/>
    </row>
    <row r="209" spans="5:5" s="28" customFormat="1" x14ac:dyDescent="0.25">
      <c r="E209" s="52"/>
    </row>
    <row r="210" spans="5:5" s="28" customFormat="1" x14ac:dyDescent="0.25">
      <c r="E210" s="52"/>
    </row>
    <row r="211" spans="5:5" s="28" customFormat="1" x14ac:dyDescent="0.25">
      <c r="E211" s="52"/>
    </row>
    <row r="212" spans="5:5" s="28" customFormat="1" x14ac:dyDescent="0.25">
      <c r="E212" s="52"/>
    </row>
    <row r="213" spans="5:5" s="28" customFormat="1" x14ac:dyDescent="0.25">
      <c r="E213" s="52"/>
    </row>
    <row r="214" spans="5:5" s="28" customFormat="1" x14ac:dyDescent="0.25">
      <c r="E214" s="52"/>
    </row>
    <row r="215" spans="5:5" s="28" customFormat="1" x14ac:dyDescent="0.25">
      <c r="E215" s="52"/>
    </row>
    <row r="216" spans="5:5" s="28" customFormat="1" x14ac:dyDescent="0.25">
      <c r="E216" s="52"/>
    </row>
    <row r="217" spans="5:5" s="28" customFormat="1" x14ac:dyDescent="0.25">
      <c r="E217" s="52"/>
    </row>
    <row r="218" spans="5:5" s="28" customFormat="1" x14ac:dyDescent="0.25">
      <c r="E218" s="52"/>
    </row>
    <row r="219" spans="5:5" s="28" customFormat="1" x14ac:dyDescent="0.25">
      <c r="E219" s="52"/>
    </row>
    <row r="220" spans="5:5" s="28" customFormat="1" x14ac:dyDescent="0.25">
      <c r="E220" s="52"/>
    </row>
    <row r="221" spans="5:5" s="28" customFormat="1" x14ac:dyDescent="0.25">
      <c r="E221" s="52"/>
    </row>
    <row r="222" spans="5:5" s="28" customFormat="1" x14ac:dyDescent="0.25">
      <c r="E222" s="52"/>
    </row>
    <row r="223" spans="5:5" s="28" customFormat="1" x14ac:dyDescent="0.25">
      <c r="E223" s="52"/>
    </row>
    <row r="224" spans="5:5" s="28" customFormat="1" x14ac:dyDescent="0.25">
      <c r="E224" s="52"/>
    </row>
    <row r="225" spans="5:5" s="28" customFormat="1" x14ac:dyDescent="0.25">
      <c r="E225" s="52"/>
    </row>
    <row r="226" spans="5:5" s="28" customFormat="1" x14ac:dyDescent="0.25">
      <c r="E226" s="52"/>
    </row>
    <row r="227" spans="5:5" s="28" customFormat="1" x14ac:dyDescent="0.25">
      <c r="E227" s="52"/>
    </row>
    <row r="228" spans="5:5" s="28" customFormat="1" x14ac:dyDescent="0.25">
      <c r="E228" s="52"/>
    </row>
    <row r="229" spans="5:5" s="28" customFormat="1" x14ac:dyDescent="0.25">
      <c r="E229" s="52"/>
    </row>
    <row r="230" spans="5:5" s="28" customFormat="1" x14ac:dyDescent="0.25">
      <c r="E230" s="52"/>
    </row>
    <row r="231" spans="5:5" s="28" customFormat="1" x14ac:dyDescent="0.25">
      <c r="E231" s="52"/>
    </row>
    <row r="232" spans="5:5" s="28" customFormat="1" x14ac:dyDescent="0.25">
      <c r="E232" s="52"/>
    </row>
    <row r="233" spans="5:5" s="28" customFormat="1" x14ac:dyDescent="0.25">
      <c r="E233" s="52"/>
    </row>
    <row r="234" spans="5:5" s="28" customFormat="1" x14ac:dyDescent="0.25">
      <c r="E234" s="52"/>
    </row>
    <row r="235" spans="5:5" s="28" customFormat="1" x14ac:dyDescent="0.25">
      <c r="E235" s="52"/>
    </row>
    <row r="236" spans="5:5" s="28" customFormat="1" x14ac:dyDescent="0.25">
      <c r="E236" s="52"/>
    </row>
    <row r="237" spans="5:5" s="28" customFormat="1" x14ac:dyDescent="0.25">
      <c r="E237" s="52"/>
    </row>
    <row r="238" spans="5:5" s="28" customFormat="1" x14ac:dyDescent="0.25">
      <c r="E238" s="52"/>
    </row>
    <row r="239" spans="5:5" s="28" customFormat="1" x14ac:dyDescent="0.25">
      <c r="E239" s="52"/>
    </row>
    <row r="240" spans="5:5" s="28" customFormat="1" x14ac:dyDescent="0.25">
      <c r="E240" s="52"/>
    </row>
    <row r="241" spans="5:5" s="28" customFormat="1" x14ac:dyDescent="0.25">
      <c r="E241" s="52"/>
    </row>
    <row r="242" spans="5:5" s="28" customFormat="1" x14ac:dyDescent="0.25">
      <c r="E242" s="52"/>
    </row>
    <row r="243" spans="5:5" s="28" customFormat="1" x14ac:dyDescent="0.25">
      <c r="E243" s="52"/>
    </row>
    <row r="244" spans="5:5" s="28" customFormat="1" x14ac:dyDescent="0.25">
      <c r="E244" s="52"/>
    </row>
    <row r="245" spans="5:5" s="28" customFormat="1" x14ac:dyDescent="0.25">
      <c r="E245" s="52"/>
    </row>
    <row r="246" spans="5:5" s="28" customFormat="1" x14ac:dyDescent="0.25">
      <c r="E246" s="52"/>
    </row>
    <row r="247" spans="5:5" s="28" customFormat="1" x14ac:dyDescent="0.25">
      <c r="E247" s="52"/>
    </row>
    <row r="248" spans="5:5" s="28" customFormat="1" x14ac:dyDescent="0.25">
      <c r="E248" s="52"/>
    </row>
    <row r="249" spans="5:5" s="28" customFormat="1" x14ac:dyDescent="0.25">
      <c r="E249" s="52"/>
    </row>
    <row r="250" spans="5:5" s="28" customFormat="1" x14ac:dyDescent="0.25">
      <c r="E250" s="52"/>
    </row>
    <row r="251" spans="5:5" s="28" customFormat="1" x14ac:dyDescent="0.25">
      <c r="E251" s="52"/>
    </row>
    <row r="252" spans="5:5" s="28" customFormat="1" x14ac:dyDescent="0.25">
      <c r="E252" s="52"/>
    </row>
    <row r="253" spans="5:5" s="28" customFormat="1" x14ac:dyDescent="0.25">
      <c r="E253" s="52"/>
    </row>
    <row r="254" spans="5:5" s="28" customFormat="1" x14ac:dyDescent="0.25">
      <c r="E254" s="52"/>
    </row>
    <row r="255" spans="5:5" s="28" customFormat="1" x14ac:dyDescent="0.25">
      <c r="E255" s="52"/>
    </row>
    <row r="256" spans="5:5" s="28" customFormat="1" x14ac:dyDescent="0.25">
      <c r="E256" s="52"/>
    </row>
    <row r="257" spans="5:5" s="28" customFormat="1" x14ac:dyDescent="0.25">
      <c r="E257" s="52"/>
    </row>
    <row r="258" spans="5:5" s="28" customFormat="1" x14ac:dyDescent="0.25">
      <c r="E258" s="52"/>
    </row>
    <row r="259" spans="5:5" s="28" customFormat="1" x14ac:dyDescent="0.25">
      <c r="E259" s="52"/>
    </row>
    <row r="260" spans="5:5" s="28" customFormat="1" x14ac:dyDescent="0.25">
      <c r="E260" s="52"/>
    </row>
    <row r="261" spans="5:5" s="28" customFormat="1" x14ac:dyDescent="0.25">
      <c r="E261" s="52"/>
    </row>
    <row r="262" spans="5:5" s="28" customFormat="1" x14ac:dyDescent="0.25">
      <c r="E262" s="52"/>
    </row>
    <row r="263" spans="5:5" s="28" customFormat="1" x14ac:dyDescent="0.25">
      <c r="E263" s="52"/>
    </row>
    <row r="264" spans="5:5" s="28" customFormat="1" x14ac:dyDescent="0.25">
      <c r="E264" s="52"/>
    </row>
    <row r="265" spans="5:5" s="28" customFormat="1" x14ac:dyDescent="0.25">
      <c r="E265" s="52"/>
    </row>
    <row r="266" spans="5:5" s="28" customFormat="1" x14ac:dyDescent="0.25">
      <c r="E266" s="52"/>
    </row>
    <row r="267" spans="5:5" s="28" customFormat="1" x14ac:dyDescent="0.25">
      <c r="E267" s="52"/>
    </row>
    <row r="268" spans="5:5" s="28" customFormat="1" x14ac:dyDescent="0.25">
      <c r="E268" s="52"/>
    </row>
    <row r="269" spans="5:5" s="28" customFormat="1" x14ac:dyDescent="0.25">
      <c r="E269" s="52"/>
    </row>
    <row r="270" spans="5:5" s="28" customFormat="1" x14ac:dyDescent="0.25">
      <c r="E270" s="52"/>
    </row>
    <row r="271" spans="5:5" s="28" customFormat="1" x14ac:dyDescent="0.25">
      <c r="E271" s="52"/>
    </row>
    <row r="272" spans="5:5" s="28" customFormat="1" x14ac:dyDescent="0.25">
      <c r="E272" s="52"/>
    </row>
    <row r="273" spans="5:5" s="28" customFormat="1" x14ac:dyDescent="0.25">
      <c r="E273" s="52"/>
    </row>
    <row r="274" spans="5:5" s="28" customFormat="1" x14ac:dyDescent="0.25">
      <c r="E274" s="52"/>
    </row>
    <row r="275" spans="5:5" s="28" customFormat="1" x14ac:dyDescent="0.25">
      <c r="E275" s="52"/>
    </row>
    <row r="276" spans="5:5" s="28" customFormat="1" x14ac:dyDescent="0.25">
      <c r="E276" s="52"/>
    </row>
    <row r="277" spans="5:5" s="28" customFormat="1" x14ac:dyDescent="0.25">
      <c r="E277" s="52"/>
    </row>
    <row r="278" spans="5:5" s="28" customFormat="1" x14ac:dyDescent="0.25">
      <c r="E278" s="52"/>
    </row>
    <row r="279" spans="5:5" s="28" customFormat="1" x14ac:dyDescent="0.25">
      <c r="E279" s="52"/>
    </row>
    <row r="280" spans="5:5" s="28" customFormat="1" x14ac:dyDescent="0.25">
      <c r="E280" s="52"/>
    </row>
    <row r="281" spans="5:5" s="28" customFormat="1" x14ac:dyDescent="0.25">
      <c r="E281" s="52"/>
    </row>
    <row r="282" spans="5:5" s="28" customFormat="1" x14ac:dyDescent="0.25">
      <c r="E282" s="52"/>
    </row>
    <row r="283" spans="5:5" s="28" customFormat="1" x14ac:dyDescent="0.25">
      <c r="E283" s="52"/>
    </row>
    <row r="284" spans="5:5" s="28" customFormat="1" x14ac:dyDescent="0.25">
      <c r="E284" s="52"/>
    </row>
    <row r="285" spans="5:5" s="28" customFormat="1" x14ac:dyDescent="0.25">
      <c r="E285" s="52"/>
    </row>
    <row r="286" spans="5:5" s="28" customFormat="1" x14ac:dyDescent="0.25">
      <c r="E286" s="52"/>
    </row>
    <row r="287" spans="5:5" s="28" customFormat="1" x14ac:dyDescent="0.25">
      <c r="E287" s="52"/>
    </row>
    <row r="288" spans="5:5" s="28" customFormat="1" x14ac:dyDescent="0.25">
      <c r="E288" s="52"/>
    </row>
    <row r="289" spans="5:5" s="28" customFormat="1" x14ac:dyDescent="0.25">
      <c r="E289" s="52"/>
    </row>
    <row r="290" spans="5:5" s="28" customFormat="1" x14ac:dyDescent="0.25">
      <c r="E290" s="52"/>
    </row>
    <row r="291" spans="5:5" s="28" customFormat="1" x14ac:dyDescent="0.25">
      <c r="E291" s="52"/>
    </row>
    <row r="292" spans="5:5" s="28" customFormat="1" x14ac:dyDescent="0.25">
      <c r="E292" s="52"/>
    </row>
    <row r="293" spans="5:5" s="28" customFormat="1" x14ac:dyDescent="0.25">
      <c r="E293" s="52"/>
    </row>
    <row r="294" spans="5:5" s="28" customFormat="1" x14ac:dyDescent="0.25">
      <c r="E294" s="52"/>
    </row>
    <row r="295" spans="5:5" s="28" customFormat="1" x14ac:dyDescent="0.25">
      <c r="E295" s="52"/>
    </row>
    <row r="296" spans="5:5" s="28" customFormat="1" x14ac:dyDescent="0.25">
      <c r="E296" s="52"/>
    </row>
    <row r="297" spans="5:5" s="28" customFormat="1" x14ac:dyDescent="0.25">
      <c r="E297" s="52"/>
    </row>
    <row r="298" spans="5:5" s="28" customFormat="1" x14ac:dyDescent="0.25">
      <c r="E298" s="52"/>
    </row>
    <row r="299" spans="5:5" s="28" customFormat="1" x14ac:dyDescent="0.25">
      <c r="E299" s="52"/>
    </row>
    <row r="300" spans="5:5" s="28" customFormat="1" x14ac:dyDescent="0.25">
      <c r="E300" s="52"/>
    </row>
    <row r="301" spans="5:5" s="28" customFormat="1" x14ac:dyDescent="0.25">
      <c r="E301" s="52"/>
    </row>
    <row r="302" spans="5:5" s="28" customFormat="1" x14ac:dyDescent="0.25">
      <c r="E302" s="52"/>
    </row>
    <row r="303" spans="5:5" s="28" customFormat="1" x14ac:dyDescent="0.25">
      <c r="E303" s="52"/>
    </row>
    <row r="304" spans="5:5" s="28" customFormat="1" x14ac:dyDescent="0.25">
      <c r="E304" s="52"/>
    </row>
    <row r="305" spans="5:5" s="28" customFormat="1" x14ac:dyDescent="0.25">
      <c r="E305" s="52"/>
    </row>
    <row r="306" spans="5:5" s="28" customFormat="1" x14ac:dyDescent="0.25">
      <c r="E306" s="52"/>
    </row>
    <row r="307" spans="5:5" s="28" customFormat="1" x14ac:dyDescent="0.25">
      <c r="E307" s="52"/>
    </row>
    <row r="308" spans="5:5" s="28" customFormat="1" x14ac:dyDescent="0.25">
      <c r="E308" s="52"/>
    </row>
    <row r="309" spans="5:5" s="28" customFormat="1" x14ac:dyDescent="0.25">
      <c r="E309" s="52"/>
    </row>
    <row r="310" spans="5:5" s="28" customFormat="1" x14ac:dyDescent="0.25">
      <c r="E310" s="52"/>
    </row>
    <row r="311" spans="5:5" s="28" customFormat="1" x14ac:dyDescent="0.25">
      <c r="E311" s="52"/>
    </row>
    <row r="312" spans="5:5" s="28" customFormat="1" x14ac:dyDescent="0.25">
      <c r="E312" s="52"/>
    </row>
    <row r="313" spans="5:5" s="28" customFormat="1" x14ac:dyDescent="0.25">
      <c r="E313" s="52"/>
    </row>
    <row r="314" spans="5:5" s="28" customFormat="1" x14ac:dyDescent="0.25">
      <c r="E314" s="52"/>
    </row>
    <row r="315" spans="5:5" s="28" customFormat="1" x14ac:dyDescent="0.25">
      <c r="E315" s="52"/>
    </row>
    <row r="316" spans="5:5" s="28" customFormat="1" x14ac:dyDescent="0.25">
      <c r="E316" s="52"/>
    </row>
    <row r="317" spans="5:5" s="28" customFormat="1" x14ac:dyDescent="0.25">
      <c r="E317" s="52"/>
    </row>
    <row r="318" spans="5:5" s="28" customFormat="1" x14ac:dyDescent="0.25">
      <c r="E318" s="52"/>
    </row>
    <row r="319" spans="5:5" s="28" customFormat="1" x14ac:dyDescent="0.25">
      <c r="E319" s="52"/>
    </row>
    <row r="320" spans="5:5" s="28" customFormat="1" x14ac:dyDescent="0.25">
      <c r="E320" s="52"/>
    </row>
    <row r="321" spans="5:5" s="28" customFormat="1" x14ac:dyDescent="0.25">
      <c r="E321" s="52"/>
    </row>
    <row r="322" spans="5:5" s="28" customFormat="1" x14ac:dyDescent="0.25">
      <c r="E322" s="52"/>
    </row>
    <row r="323" spans="5:5" s="28" customFormat="1" x14ac:dyDescent="0.25">
      <c r="E323" s="52"/>
    </row>
    <row r="324" spans="5:5" s="28" customFormat="1" x14ac:dyDescent="0.25">
      <c r="E324" s="52"/>
    </row>
    <row r="325" spans="5:5" s="28" customFormat="1" x14ac:dyDescent="0.25">
      <c r="E325" s="52"/>
    </row>
    <row r="326" spans="5:5" s="28" customFormat="1" x14ac:dyDescent="0.25">
      <c r="E326" s="52"/>
    </row>
    <row r="327" spans="5:5" s="28" customFormat="1" x14ac:dyDescent="0.25">
      <c r="E327" s="52"/>
    </row>
    <row r="328" spans="5:5" s="28" customFormat="1" x14ac:dyDescent="0.25">
      <c r="E328" s="52"/>
    </row>
    <row r="329" spans="5:5" s="28" customFormat="1" x14ac:dyDescent="0.25">
      <c r="E329" s="52"/>
    </row>
    <row r="330" spans="5:5" s="28" customFormat="1" x14ac:dyDescent="0.25">
      <c r="E330" s="52"/>
    </row>
    <row r="331" spans="5:5" s="28" customFormat="1" x14ac:dyDescent="0.25">
      <c r="E331" s="52"/>
    </row>
    <row r="332" spans="5:5" s="28" customFormat="1" x14ac:dyDescent="0.25">
      <c r="E332" s="52"/>
    </row>
    <row r="333" spans="5:5" s="28" customFormat="1" x14ac:dyDescent="0.25">
      <c r="E333" s="52"/>
    </row>
    <row r="334" spans="5:5" s="28" customFormat="1" x14ac:dyDescent="0.25">
      <c r="E334" s="52"/>
    </row>
    <row r="335" spans="5:5" s="28" customFormat="1" x14ac:dyDescent="0.25">
      <c r="E335" s="52"/>
    </row>
    <row r="336" spans="5:5" s="28" customFormat="1" x14ac:dyDescent="0.25">
      <c r="E336" s="52"/>
    </row>
    <row r="337" spans="5:5" s="28" customFormat="1" x14ac:dyDescent="0.25">
      <c r="E337" s="52"/>
    </row>
    <row r="338" spans="5:5" s="28" customFormat="1" x14ac:dyDescent="0.25">
      <c r="E338" s="52"/>
    </row>
    <row r="339" spans="5:5" s="28" customFormat="1" x14ac:dyDescent="0.25">
      <c r="E339" s="52"/>
    </row>
    <row r="340" spans="5:5" s="28" customFormat="1" x14ac:dyDescent="0.25">
      <c r="E340" s="52"/>
    </row>
    <row r="341" spans="5:5" s="28" customFormat="1" x14ac:dyDescent="0.25">
      <c r="E341" s="52"/>
    </row>
    <row r="342" spans="5:5" s="28" customFormat="1" x14ac:dyDescent="0.25">
      <c r="E342" s="52"/>
    </row>
    <row r="343" spans="5:5" s="28" customFormat="1" x14ac:dyDescent="0.25">
      <c r="E343" s="52"/>
    </row>
    <row r="344" spans="5:5" s="28" customFormat="1" x14ac:dyDescent="0.25">
      <c r="E344" s="52"/>
    </row>
    <row r="345" spans="5:5" s="28" customFormat="1" x14ac:dyDescent="0.25">
      <c r="E345" s="52"/>
    </row>
    <row r="346" spans="5:5" s="28" customFormat="1" x14ac:dyDescent="0.25">
      <c r="E346" s="52"/>
    </row>
    <row r="347" spans="5:5" s="28" customFormat="1" x14ac:dyDescent="0.25">
      <c r="E347" s="52"/>
    </row>
    <row r="348" spans="5:5" s="28" customFormat="1" x14ac:dyDescent="0.25">
      <c r="E348" s="52"/>
    </row>
    <row r="349" spans="5:5" s="28" customFormat="1" x14ac:dyDescent="0.25">
      <c r="E349" s="52"/>
    </row>
    <row r="350" spans="5:5" s="28" customFormat="1" x14ac:dyDescent="0.25">
      <c r="E350" s="52"/>
    </row>
    <row r="351" spans="5:5" s="28" customFormat="1" x14ac:dyDescent="0.25">
      <c r="E351" s="52"/>
    </row>
    <row r="352" spans="5:5" s="28" customFormat="1" x14ac:dyDescent="0.25">
      <c r="E352" s="52"/>
    </row>
    <row r="353" spans="5:5" s="28" customFormat="1" x14ac:dyDescent="0.25">
      <c r="E353" s="52"/>
    </row>
    <row r="354" spans="5:5" s="28" customFormat="1" x14ac:dyDescent="0.25">
      <c r="E354" s="52"/>
    </row>
    <row r="355" spans="5:5" s="28" customFormat="1" x14ac:dyDescent="0.25">
      <c r="E355" s="52"/>
    </row>
    <row r="356" spans="5:5" s="28" customFormat="1" x14ac:dyDescent="0.25">
      <c r="E356" s="52"/>
    </row>
    <row r="357" spans="5:5" s="28" customFormat="1" x14ac:dyDescent="0.25">
      <c r="E357" s="52"/>
    </row>
    <row r="358" spans="5:5" s="28" customFormat="1" x14ac:dyDescent="0.25">
      <c r="E358" s="52"/>
    </row>
    <row r="359" spans="5:5" s="28" customFormat="1" x14ac:dyDescent="0.25">
      <c r="E359" s="52"/>
    </row>
    <row r="360" spans="5:5" s="28" customFormat="1" x14ac:dyDescent="0.25">
      <c r="E360" s="52"/>
    </row>
    <row r="361" spans="5:5" s="28" customFormat="1" x14ac:dyDescent="0.25">
      <c r="E361" s="52"/>
    </row>
    <row r="362" spans="5:5" s="28" customFormat="1" x14ac:dyDescent="0.25">
      <c r="E362" s="52"/>
    </row>
    <row r="363" spans="5:5" s="28" customFormat="1" x14ac:dyDescent="0.25">
      <c r="E363" s="52"/>
    </row>
    <row r="364" spans="5:5" s="28" customFormat="1" x14ac:dyDescent="0.25">
      <c r="E364" s="52"/>
    </row>
    <row r="365" spans="5:5" s="28" customFormat="1" x14ac:dyDescent="0.25">
      <c r="E365" s="52"/>
    </row>
    <row r="366" spans="5:5" s="28" customFormat="1" x14ac:dyDescent="0.25">
      <c r="E366" s="52"/>
    </row>
    <row r="367" spans="5:5" s="28" customFormat="1" x14ac:dyDescent="0.25">
      <c r="E367" s="52"/>
    </row>
    <row r="368" spans="5:5" s="28" customFormat="1" x14ac:dyDescent="0.25">
      <c r="E368" s="52"/>
    </row>
    <row r="369" spans="5:5" s="28" customFormat="1" x14ac:dyDescent="0.25">
      <c r="E369" s="52"/>
    </row>
    <row r="370" spans="5:5" s="28" customFormat="1" x14ac:dyDescent="0.25">
      <c r="E370" s="52"/>
    </row>
    <row r="371" spans="5:5" s="28" customFormat="1" x14ac:dyDescent="0.25">
      <c r="E371" s="52"/>
    </row>
    <row r="372" spans="5:5" s="28" customFormat="1" x14ac:dyDescent="0.25">
      <c r="E372" s="52"/>
    </row>
    <row r="373" spans="5:5" s="28" customFormat="1" x14ac:dyDescent="0.25">
      <c r="E373" s="52"/>
    </row>
    <row r="374" spans="5:5" s="28" customFormat="1" x14ac:dyDescent="0.25">
      <c r="E374" s="52"/>
    </row>
    <row r="375" spans="5:5" s="28" customFormat="1" x14ac:dyDescent="0.25">
      <c r="E375" s="52"/>
    </row>
    <row r="376" spans="5:5" s="28" customFormat="1" x14ac:dyDescent="0.25">
      <c r="E376" s="52"/>
    </row>
    <row r="377" spans="5:5" s="28" customFormat="1" x14ac:dyDescent="0.25">
      <c r="E377" s="52"/>
    </row>
    <row r="378" spans="5:5" s="28" customFormat="1" x14ac:dyDescent="0.25">
      <c r="E378" s="52"/>
    </row>
    <row r="379" spans="5:5" s="28" customFormat="1" x14ac:dyDescent="0.25">
      <c r="E379" s="52"/>
    </row>
    <row r="380" spans="5:5" s="28" customFormat="1" x14ac:dyDescent="0.25">
      <c r="E380" s="52"/>
    </row>
    <row r="381" spans="5:5" s="28" customFormat="1" x14ac:dyDescent="0.25">
      <c r="E381" s="52"/>
    </row>
    <row r="382" spans="5:5" s="28" customFormat="1" x14ac:dyDescent="0.25">
      <c r="E382" s="52"/>
    </row>
    <row r="383" spans="5:5" s="28" customFormat="1" x14ac:dyDescent="0.25">
      <c r="E383" s="52"/>
    </row>
    <row r="384" spans="5:5" s="28" customFormat="1" x14ac:dyDescent="0.25">
      <c r="E384" s="52"/>
    </row>
    <row r="385" spans="5:5" s="28" customFormat="1" x14ac:dyDescent="0.25">
      <c r="E385" s="52"/>
    </row>
    <row r="386" spans="5:5" s="28" customFormat="1" x14ac:dyDescent="0.25">
      <c r="E386" s="52"/>
    </row>
    <row r="387" spans="5:5" s="28" customFormat="1" x14ac:dyDescent="0.25">
      <c r="E387" s="52"/>
    </row>
    <row r="388" spans="5:5" s="28" customFormat="1" x14ac:dyDescent="0.25">
      <c r="E388" s="52"/>
    </row>
    <row r="389" spans="5:5" s="28" customFormat="1" x14ac:dyDescent="0.25">
      <c r="E389" s="52"/>
    </row>
    <row r="390" spans="5:5" s="28" customFormat="1" x14ac:dyDescent="0.25">
      <c r="E390" s="52"/>
    </row>
    <row r="391" spans="5:5" s="28" customFormat="1" x14ac:dyDescent="0.25">
      <c r="E391" s="52"/>
    </row>
    <row r="392" spans="5:5" s="28" customFormat="1" x14ac:dyDescent="0.25">
      <c r="E392" s="52"/>
    </row>
    <row r="393" spans="5:5" s="28" customFormat="1" x14ac:dyDescent="0.25">
      <c r="E393" s="52"/>
    </row>
    <row r="394" spans="5:5" s="28" customFormat="1" x14ac:dyDescent="0.25">
      <c r="E394" s="52"/>
    </row>
    <row r="395" spans="5:5" s="28" customFormat="1" x14ac:dyDescent="0.25">
      <c r="E395" s="52"/>
    </row>
    <row r="396" spans="5:5" s="28" customFormat="1" x14ac:dyDescent="0.25">
      <c r="E396" s="52"/>
    </row>
    <row r="397" spans="5:5" s="28" customFormat="1" x14ac:dyDescent="0.25">
      <c r="E397" s="52"/>
    </row>
    <row r="398" spans="5:5" s="28" customFormat="1" x14ac:dyDescent="0.25">
      <c r="E398" s="52"/>
    </row>
    <row r="399" spans="5:5" s="28" customFormat="1" x14ac:dyDescent="0.25">
      <c r="E399" s="52"/>
    </row>
    <row r="400" spans="5:5" s="28" customFormat="1" x14ac:dyDescent="0.25">
      <c r="E400" s="52"/>
    </row>
    <row r="401" spans="5:5" s="28" customFormat="1" x14ac:dyDescent="0.25">
      <c r="E401" s="52"/>
    </row>
    <row r="402" spans="5:5" s="28" customFormat="1" x14ac:dyDescent="0.25">
      <c r="E402" s="52"/>
    </row>
    <row r="403" spans="5:5" s="28" customFormat="1" x14ac:dyDescent="0.25">
      <c r="E403" s="52"/>
    </row>
    <row r="404" spans="5:5" s="28" customFormat="1" x14ac:dyDescent="0.25">
      <c r="E404" s="52"/>
    </row>
    <row r="405" spans="5:5" s="28" customFormat="1" x14ac:dyDescent="0.25">
      <c r="E405" s="52"/>
    </row>
    <row r="406" spans="5:5" s="28" customFormat="1" x14ac:dyDescent="0.25">
      <c r="E406" s="52"/>
    </row>
    <row r="407" spans="5:5" s="28" customFormat="1" x14ac:dyDescent="0.25">
      <c r="E407" s="52"/>
    </row>
    <row r="408" spans="5:5" s="28" customFormat="1" x14ac:dyDescent="0.25">
      <c r="E408" s="52"/>
    </row>
    <row r="409" spans="5:5" s="28" customFormat="1" x14ac:dyDescent="0.25">
      <c r="E409" s="52"/>
    </row>
    <row r="410" spans="5:5" s="28" customFormat="1" x14ac:dyDescent="0.25">
      <c r="E410" s="52"/>
    </row>
    <row r="411" spans="5:5" s="28" customFormat="1" x14ac:dyDescent="0.25">
      <c r="E411" s="52"/>
    </row>
    <row r="412" spans="5:5" s="28" customFormat="1" x14ac:dyDescent="0.25">
      <c r="E412" s="52"/>
    </row>
    <row r="413" spans="5:5" s="28" customFormat="1" x14ac:dyDescent="0.25">
      <c r="E413" s="52"/>
    </row>
    <row r="414" spans="5:5" s="28" customFormat="1" x14ac:dyDescent="0.25">
      <c r="E414" s="52"/>
    </row>
    <row r="415" spans="5:5" s="28" customFormat="1" x14ac:dyDescent="0.25">
      <c r="E415" s="52"/>
    </row>
    <row r="416" spans="5:5" s="28" customFormat="1" x14ac:dyDescent="0.25">
      <c r="E416" s="52"/>
    </row>
    <row r="417" spans="5:5" s="28" customFormat="1" x14ac:dyDescent="0.25">
      <c r="E417" s="52"/>
    </row>
    <row r="418" spans="5:5" s="28" customFormat="1" x14ac:dyDescent="0.25">
      <c r="E418" s="52"/>
    </row>
    <row r="419" spans="5:5" s="28" customFormat="1" x14ac:dyDescent="0.25">
      <c r="E419" s="52"/>
    </row>
    <row r="420" spans="5:5" s="28" customFormat="1" x14ac:dyDescent="0.25">
      <c r="E420" s="52"/>
    </row>
    <row r="421" spans="5:5" s="28" customFormat="1" x14ac:dyDescent="0.25">
      <c r="E421" s="52"/>
    </row>
    <row r="422" spans="5:5" s="28" customFormat="1" x14ac:dyDescent="0.25">
      <c r="E422" s="52"/>
    </row>
    <row r="423" spans="5:5" s="28" customFormat="1" x14ac:dyDescent="0.25">
      <c r="E423" s="52"/>
    </row>
    <row r="424" spans="5:5" s="28" customFormat="1" x14ac:dyDescent="0.25">
      <c r="E424" s="52"/>
    </row>
    <row r="425" spans="5:5" s="28" customFormat="1" x14ac:dyDescent="0.25">
      <c r="E425" s="52"/>
    </row>
    <row r="426" spans="5:5" s="28" customFormat="1" x14ac:dyDescent="0.25">
      <c r="E426" s="52"/>
    </row>
    <row r="427" spans="5:5" s="28" customFormat="1" x14ac:dyDescent="0.25">
      <c r="E427" s="52"/>
    </row>
    <row r="428" spans="5:5" s="28" customFormat="1" x14ac:dyDescent="0.25">
      <c r="E428" s="52"/>
    </row>
    <row r="429" spans="5:5" s="28" customFormat="1" x14ac:dyDescent="0.25">
      <c r="E429" s="52"/>
    </row>
    <row r="430" spans="5:5" s="28" customFormat="1" x14ac:dyDescent="0.25">
      <c r="E430" s="52"/>
    </row>
    <row r="431" spans="5:5" s="28" customFormat="1" x14ac:dyDescent="0.25">
      <c r="E431" s="52"/>
    </row>
    <row r="432" spans="5:5" s="28" customFormat="1" x14ac:dyDescent="0.25">
      <c r="E432" s="52"/>
    </row>
    <row r="433" spans="5:5" s="28" customFormat="1" x14ac:dyDescent="0.25">
      <c r="E433" s="52"/>
    </row>
    <row r="434" spans="5:5" s="28" customFormat="1" x14ac:dyDescent="0.25">
      <c r="E434" s="52"/>
    </row>
    <row r="435" spans="5:5" s="28" customFormat="1" x14ac:dyDescent="0.25">
      <c r="E435" s="52"/>
    </row>
    <row r="436" spans="5:5" s="28" customFormat="1" x14ac:dyDescent="0.25">
      <c r="E436" s="52"/>
    </row>
    <row r="437" spans="5:5" s="28" customFormat="1" x14ac:dyDescent="0.25">
      <c r="E437" s="52"/>
    </row>
    <row r="438" spans="5:5" s="28" customFormat="1" x14ac:dyDescent="0.25">
      <c r="E438" s="52"/>
    </row>
    <row r="439" spans="5:5" s="28" customFormat="1" x14ac:dyDescent="0.25">
      <c r="E439" s="52"/>
    </row>
    <row r="440" spans="5:5" s="28" customFormat="1" x14ac:dyDescent="0.25">
      <c r="E440" s="52"/>
    </row>
    <row r="441" spans="5:5" s="28" customFormat="1" x14ac:dyDescent="0.25">
      <c r="E441" s="52"/>
    </row>
    <row r="442" spans="5:5" s="28" customFormat="1" x14ac:dyDescent="0.25">
      <c r="E442" s="52"/>
    </row>
    <row r="443" spans="5:5" s="28" customFormat="1" x14ac:dyDescent="0.25">
      <c r="E443" s="52"/>
    </row>
    <row r="444" spans="5:5" s="28" customFormat="1" x14ac:dyDescent="0.25">
      <c r="E444" s="52"/>
    </row>
    <row r="445" spans="5:5" s="28" customFormat="1" x14ac:dyDescent="0.25">
      <c r="E445" s="52"/>
    </row>
    <row r="446" spans="5:5" s="28" customFormat="1" x14ac:dyDescent="0.25">
      <c r="E446" s="52"/>
    </row>
    <row r="447" spans="5:5" s="28" customFormat="1" x14ac:dyDescent="0.25">
      <c r="E447" s="52"/>
    </row>
    <row r="448" spans="5:5" s="28" customFormat="1" x14ac:dyDescent="0.25">
      <c r="E448" s="52"/>
    </row>
    <row r="449" spans="5:5" s="28" customFormat="1" x14ac:dyDescent="0.25">
      <c r="E449" s="52"/>
    </row>
    <row r="450" spans="5:5" s="28" customFormat="1" x14ac:dyDescent="0.25">
      <c r="E450" s="52"/>
    </row>
    <row r="451" spans="5:5" s="28" customFormat="1" x14ac:dyDescent="0.25">
      <c r="E451" s="52"/>
    </row>
    <row r="452" spans="5:5" s="28" customFormat="1" x14ac:dyDescent="0.25">
      <c r="E452" s="52"/>
    </row>
    <row r="453" spans="5:5" s="28" customFormat="1" x14ac:dyDescent="0.25">
      <c r="E453" s="52"/>
    </row>
    <row r="454" spans="5:5" s="28" customFormat="1" x14ac:dyDescent="0.25">
      <c r="E454" s="52"/>
    </row>
    <row r="455" spans="5:5" s="28" customFormat="1" x14ac:dyDescent="0.25">
      <c r="E455" s="52"/>
    </row>
    <row r="456" spans="5:5" s="28" customFormat="1" x14ac:dyDescent="0.25">
      <c r="E456" s="52"/>
    </row>
    <row r="457" spans="5:5" s="28" customFormat="1" x14ac:dyDescent="0.25">
      <c r="E457" s="52"/>
    </row>
    <row r="458" spans="5:5" s="28" customFormat="1" x14ac:dyDescent="0.25">
      <c r="E458" s="52"/>
    </row>
    <row r="459" spans="5:5" s="28" customFormat="1" x14ac:dyDescent="0.25">
      <c r="E459" s="52"/>
    </row>
    <row r="460" spans="5:5" s="28" customFormat="1" x14ac:dyDescent="0.25">
      <c r="E460" s="52"/>
    </row>
    <row r="461" spans="5:5" s="28" customFormat="1" x14ac:dyDescent="0.25">
      <c r="E461" s="52"/>
    </row>
    <row r="462" spans="5:5" s="28" customFormat="1" x14ac:dyDescent="0.25">
      <c r="E462" s="52"/>
    </row>
    <row r="463" spans="5:5" s="28" customFormat="1" x14ac:dyDescent="0.25">
      <c r="E463" s="52"/>
    </row>
    <row r="464" spans="5:5" s="28" customFormat="1" x14ac:dyDescent="0.25">
      <c r="E464" s="52"/>
    </row>
    <row r="465" spans="5:5" s="28" customFormat="1" x14ac:dyDescent="0.25">
      <c r="E465" s="52"/>
    </row>
    <row r="466" spans="5:5" s="28" customFormat="1" x14ac:dyDescent="0.25">
      <c r="E466" s="52"/>
    </row>
    <row r="467" spans="5:5" s="28" customFormat="1" x14ac:dyDescent="0.25">
      <c r="E467" s="52"/>
    </row>
    <row r="468" spans="5:5" s="28" customFormat="1" x14ac:dyDescent="0.25">
      <c r="E468" s="52"/>
    </row>
    <row r="469" spans="5:5" s="28" customFormat="1" x14ac:dyDescent="0.25">
      <c r="E469" s="52"/>
    </row>
    <row r="470" spans="5:5" s="28" customFormat="1" x14ac:dyDescent="0.25">
      <c r="E470" s="52"/>
    </row>
    <row r="471" spans="5:5" s="28" customFormat="1" x14ac:dyDescent="0.25">
      <c r="E471" s="52"/>
    </row>
    <row r="472" spans="5:5" s="28" customFormat="1" x14ac:dyDescent="0.25">
      <c r="E472" s="52"/>
    </row>
    <row r="473" spans="5:5" s="28" customFormat="1" x14ac:dyDescent="0.25">
      <c r="E473" s="52"/>
    </row>
    <row r="474" spans="5:5" s="28" customFormat="1" x14ac:dyDescent="0.25">
      <c r="E474" s="52"/>
    </row>
    <row r="475" spans="5:5" s="28" customFormat="1" x14ac:dyDescent="0.25">
      <c r="E475" s="52"/>
    </row>
    <row r="476" spans="5:5" s="28" customFormat="1" x14ac:dyDescent="0.25">
      <c r="E476" s="52"/>
    </row>
    <row r="477" spans="5:5" s="28" customFormat="1" x14ac:dyDescent="0.25">
      <c r="E477" s="52"/>
    </row>
    <row r="478" spans="5:5" s="28" customFormat="1" x14ac:dyDescent="0.25">
      <c r="E478" s="52"/>
    </row>
    <row r="479" spans="5:5" s="28" customFormat="1" x14ac:dyDescent="0.25">
      <c r="E479" s="52"/>
    </row>
    <row r="480" spans="5:5" s="28" customFormat="1" x14ac:dyDescent="0.25">
      <c r="E480" s="52"/>
    </row>
    <row r="481" spans="5:5" s="28" customFormat="1" x14ac:dyDescent="0.25">
      <c r="E481" s="52"/>
    </row>
    <row r="482" spans="5:5" s="28" customFormat="1" x14ac:dyDescent="0.25">
      <c r="E482" s="52"/>
    </row>
    <row r="483" spans="5:5" s="28" customFormat="1" x14ac:dyDescent="0.25">
      <c r="E483" s="52"/>
    </row>
    <row r="484" spans="5:5" s="28" customFormat="1" x14ac:dyDescent="0.25">
      <c r="E484" s="52"/>
    </row>
    <row r="485" spans="5:5" s="28" customFormat="1" x14ac:dyDescent="0.25">
      <c r="E485" s="52"/>
    </row>
    <row r="486" spans="5:5" s="28" customFormat="1" x14ac:dyDescent="0.25">
      <c r="E486" s="52"/>
    </row>
    <row r="487" spans="5:5" s="28" customFormat="1" x14ac:dyDescent="0.25">
      <c r="E487" s="52"/>
    </row>
    <row r="488" spans="5:5" s="28" customFormat="1" x14ac:dyDescent="0.25">
      <c r="E488" s="52"/>
    </row>
    <row r="489" spans="5:5" s="28" customFormat="1" x14ac:dyDescent="0.25">
      <c r="E489" s="52"/>
    </row>
    <row r="490" spans="5:5" s="28" customFormat="1" x14ac:dyDescent="0.25">
      <c r="E490" s="52"/>
    </row>
    <row r="491" spans="5:5" s="28" customFormat="1" x14ac:dyDescent="0.25">
      <c r="E491" s="52"/>
    </row>
    <row r="492" spans="5:5" s="28" customFormat="1" x14ac:dyDescent="0.25">
      <c r="E492" s="52"/>
    </row>
    <row r="493" spans="5:5" s="28" customFormat="1" x14ac:dyDescent="0.25">
      <c r="E493" s="52"/>
    </row>
    <row r="494" spans="5:5" s="28" customFormat="1" x14ac:dyDescent="0.25">
      <c r="E494" s="52"/>
    </row>
    <row r="495" spans="5:5" s="28" customFormat="1" x14ac:dyDescent="0.25">
      <c r="E495" s="52"/>
    </row>
    <row r="496" spans="5:5" s="28" customFormat="1" x14ac:dyDescent="0.25">
      <c r="E496" s="52"/>
    </row>
    <row r="497" spans="5:5" s="28" customFormat="1" x14ac:dyDescent="0.25">
      <c r="E497" s="52"/>
    </row>
    <row r="498" spans="5:5" s="28" customFormat="1" x14ac:dyDescent="0.25">
      <c r="E498" s="52"/>
    </row>
    <row r="499" spans="5:5" s="28" customFormat="1" x14ac:dyDescent="0.25">
      <c r="E499" s="52"/>
    </row>
    <row r="500" spans="5:5" s="28" customFormat="1" x14ac:dyDescent="0.25">
      <c r="E500" s="52"/>
    </row>
    <row r="501" spans="5:5" s="28" customFormat="1" x14ac:dyDescent="0.25">
      <c r="E501" s="52"/>
    </row>
    <row r="502" spans="5:5" s="28" customFormat="1" x14ac:dyDescent="0.25">
      <c r="E502" s="52"/>
    </row>
    <row r="503" spans="5:5" s="28" customFormat="1" x14ac:dyDescent="0.25">
      <c r="E503" s="52"/>
    </row>
    <row r="504" spans="5:5" s="28" customFormat="1" x14ac:dyDescent="0.25">
      <c r="E504" s="52"/>
    </row>
    <row r="505" spans="5:5" s="28" customFormat="1" x14ac:dyDescent="0.25">
      <c r="E505" s="52"/>
    </row>
    <row r="506" spans="5:5" s="28" customFormat="1" x14ac:dyDescent="0.25">
      <c r="E506" s="52"/>
    </row>
    <row r="507" spans="5:5" s="28" customFormat="1" x14ac:dyDescent="0.25">
      <c r="E507" s="52"/>
    </row>
    <row r="508" spans="5:5" s="28" customFormat="1" x14ac:dyDescent="0.25">
      <c r="E508" s="52"/>
    </row>
    <row r="509" spans="5:5" s="28" customFormat="1" x14ac:dyDescent="0.25">
      <c r="E509" s="52"/>
    </row>
    <row r="510" spans="5:5" s="28" customFormat="1" x14ac:dyDescent="0.25">
      <c r="E510" s="52"/>
    </row>
    <row r="511" spans="5:5" s="28" customFormat="1" x14ac:dyDescent="0.25">
      <c r="E511" s="52"/>
    </row>
    <row r="512" spans="5:5" s="28" customFormat="1" x14ac:dyDescent="0.25">
      <c r="E512" s="52"/>
    </row>
    <row r="513" spans="5:5" s="28" customFormat="1" x14ac:dyDescent="0.25">
      <c r="E513" s="52"/>
    </row>
    <row r="514" spans="5:5" s="28" customFormat="1" x14ac:dyDescent="0.25">
      <c r="E514" s="52"/>
    </row>
    <row r="515" spans="5:5" s="28" customFormat="1" x14ac:dyDescent="0.25">
      <c r="E515" s="52"/>
    </row>
    <row r="516" spans="5:5" s="28" customFormat="1" x14ac:dyDescent="0.25">
      <c r="E516" s="52"/>
    </row>
    <row r="517" spans="5:5" s="28" customFormat="1" x14ac:dyDescent="0.25">
      <c r="E517" s="52"/>
    </row>
    <row r="518" spans="5:5" s="28" customFormat="1" x14ac:dyDescent="0.25">
      <c r="E518" s="52"/>
    </row>
    <row r="519" spans="5:5" s="28" customFormat="1" x14ac:dyDescent="0.25">
      <c r="E519" s="52"/>
    </row>
    <row r="520" spans="5:5" s="28" customFormat="1" x14ac:dyDescent="0.25">
      <c r="E520" s="52"/>
    </row>
    <row r="521" spans="5:5" s="28" customFormat="1" x14ac:dyDescent="0.25">
      <c r="E521" s="52"/>
    </row>
    <row r="522" spans="5:5" s="28" customFormat="1" x14ac:dyDescent="0.25">
      <c r="E522" s="52"/>
    </row>
    <row r="523" spans="5:5" s="28" customFormat="1" x14ac:dyDescent="0.25">
      <c r="E523" s="52"/>
    </row>
    <row r="524" spans="5:5" s="28" customFormat="1" x14ac:dyDescent="0.25">
      <c r="E524" s="52"/>
    </row>
    <row r="525" spans="5:5" s="28" customFormat="1" x14ac:dyDescent="0.25">
      <c r="E525" s="52"/>
    </row>
    <row r="526" spans="5:5" s="28" customFormat="1" x14ac:dyDescent="0.25">
      <c r="E526" s="52"/>
    </row>
    <row r="527" spans="5:5" s="28" customFormat="1" x14ac:dyDescent="0.25">
      <c r="E527" s="52"/>
    </row>
    <row r="528" spans="5:5" s="28" customFormat="1" x14ac:dyDescent="0.25">
      <c r="E528" s="52"/>
    </row>
    <row r="529" spans="5:5" s="28" customFormat="1" x14ac:dyDescent="0.25">
      <c r="E529" s="52"/>
    </row>
    <row r="530" spans="5:5" s="28" customFormat="1" x14ac:dyDescent="0.25">
      <c r="E530" s="52"/>
    </row>
    <row r="531" spans="5:5" s="28" customFormat="1" x14ac:dyDescent="0.25">
      <c r="E531" s="52"/>
    </row>
    <row r="532" spans="5:5" s="28" customFormat="1" x14ac:dyDescent="0.25">
      <c r="E532" s="52"/>
    </row>
    <row r="533" spans="5:5" s="28" customFormat="1" x14ac:dyDescent="0.25">
      <c r="E533" s="52"/>
    </row>
    <row r="534" spans="5:5" s="28" customFormat="1" x14ac:dyDescent="0.25">
      <c r="E534" s="52"/>
    </row>
    <row r="535" spans="5:5" s="28" customFormat="1" x14ac:dyDescent="0.25">
      <c r="E535" s="52"/>
    </row>
    <row r="536" spans="5:5" s="28" customFormat="1" x14ac:dyDescent="0.25">
      <c r="E536" s="52"/>
    </row>
    <row r="537" spans="5:5" s="28" customFormat="1" x14ac:dyDescent="0.25">
      <c r="E537" s="52"/>
    </row>
    <row r="538" spans="5:5" s="28" customFormat="1" x14ac:dyDescent="0.25">
      <c r="E538" s="52"/>
    </row>
    <row r="539" spans="5:5" s="28" customFormat="1" x14ac:dyDescent="0.25">
      <c r="E539" s="52"/>
    </row>
    <row r="540" spans="5:5" s="28" customFormat="1" x14ac:dyDescent="0.25">
      <c r="E540" s="52"/>
    </row>
    <row r="541" spans="5:5" s="28" customFormat="1" x14ac:dyDescent="0.25">
      <c r="E541" s="52"/>
    </row>
    <row r="542" spans="5:5" s="28" customFormat="1" x14ac:dyDescent="0.25">
      <c r="E542" s="52"/>
    </row>
    <row r="543" spans="5:5" s="28" customFormat="1" x14ac:dyDescent="0.25">
      <c r="E543" s="52"/>
    </row>
    <row r="544" spans="5:5" s="28" customFormat="1" x14ac:dyDescent="0.25">
      <c r="E544" s="52"/>
    </row>
    <row r="545" spans="5:5" s="28" customFormat="1" x14ac:dyDescent="0.25">
      <c r="E545" s="52"/>
    </row>
    <row r="546" spans="5:5" s="28" customFormat="1" x14ac:dyDescent="0.25">
      <c r="E546" s="52"/>
    </row>
    <row r="547" spans="5:5" s="28" customFormat="1" x14ac:dyDescent="0.25">
      <c r="E547" s="52"/>
    </row>
    <row r="548" spans="5:5" s="28" customFormat="1" x14ac:dyDescent="0.25">
      <c r="E548" s="52"/>
    </row>
    <row r="549" spans="5:5" s="28" customFormat="1" x14ac:dyDescent="0.25">
      <c r="E549" s="52"/>
    </row>
    <row r="550" spans="5:5" s="28" customFormat="1" x14ac:dyDescent="0.25">
      <c r="E550" s="52"/>
    </row>
    <row r="551" spans="5:5" s="28" customFormat="1" x14ac:dyDescent="0.25">
      <c r="E551" s="52"/>
    </row>
    <row r="552" spans="5:5" s="28" customFormat="1" x14ac:dyDescent="0.25">
      <c r="E552" s="52"/>
    </row>
    <row r="553" spans="5:5" s="28" customFormat="1" x14ac:dyDescent="0.25">
      <c r="E553" s="52"/>
    </row>
    <row r="554" spans="5:5" s="28" customFormat="1" x14ac:dyDescent="0.25">
      <c r="E554" s="52"/>
    </row>
    <row r="555" spans="5:5" s="28" customFormat="1" x14ac:dyDescent="0.25">
      <c r="E555" s="52"/>
    </row>
    <row r="556" spans="5:5" s="28" customFormat="1" x14ac:dyDescent="0.25">
      <c r="E556" s="52"/>
    </row>
    <row r="557" spans="5:5" s="28" customFormat="1" x14ac:dyDescent="0.25">
      <c r="E557" s="52"/>
    </row>
    <row r="558" spans="5:5" s="28" customFormat="1" x14ac:dyDescent="0.25">
      <c r="E558" s="52"/>
    </row>
    <row r="559" spans="5:5" s="28" customFormat="1" x14ac:dyDescent="0.25">
      <c r="E559" s="52"/>
    </row>
    <row r="560" spans="5:5" s="28" customFormat="1" x14ac:dyDescent="0.25">
      <c r="E560" s="52"/>
    </row>
    <row r="561" spans="5:5" s="28" customFormat="1" x14ac:dyDescent="0.25">
      <c r="E561" s="52"/>
    </row>
    <row r="562" spans="5:5" s="28" customFormat="1" x14ac:dyDescent="0.25">
      <c r="E562" s="52"/>
    </row>
    <row r="563" spans="5:5" s="28" customFormat="1" x14ac:dyDescent="0.25">
      <c r="E563" s="52"/>
    </row>
    <row r="564" spans="5:5" s="28" customFormat="1" x14ac:dyDescent="0.25">
      <c r="E564" s="52"/>
    </row>
    <row r="565" spans="5:5" s="28" customFormat="1" x14ac:dyDescent="0.25">
      <c r="E565" s="52"/>
    </row>
    <row r="566" spans="5:5" s="28" customFormat="1" x14ac:dyDescent="0.25">
      <c r="E566" s="52"/>
    </row>
    <row r="567" spans="5:5" s="28" customFormat="1" x14ac:dyDescent="0.25">
      <c r="E567" s="52"/>
    </row>
    <row r="568" spans="5:5" s="28" customFormat="1" x14ac:dyDescent="0.25">
      <c r="E568" s="52"/>
    </row>
    <row r="569" spans="5:5" s="28" customFormat="1" x14ac:dyDescent="0.25">
      <c r="E569" s="52"/>
    </row>
    <row r="570" spans="5:5" s="28" customFormat="1" x14ac:dyDescent="0.25">
      <c r="E570" s="52"/>
    </row>
    <row r="571" spans="5:5" s="28" customFormat="1" x14ac:dyDescent="0.25">
      <c r="E571" s="52"/>
    </row>
    <row r="572" spans="5:5" s="28" customFormat="1" x14ac:dyDescent="0.25">
      <c r="E572" s="52"/>
    </row>
    <row r="573" spans="5:5" s="28" customFormat="1" x14ac:dyDescent="0.25">
      <c r="E573" s="52"/>
    </row>
    <row r="574" spans="5:5" s="28" customFormat="1" x14ac:dyDescent="0.25">
      <c r="E574" s="52"/>
    </row>
    <row r="575" spans="5:5" s="28" customFormat="1" x14ac:dyDescent="0.25">
      <c r="E575" s="52"/>
    </row>
    <row r="576" spans="5:5" s="28" customFormat="1" x14ac:dyDescent="0.25">
      <c r="E576" s="52"/>
    </row>
    <row r="577" spans="5:5" s="28" customFormat="1" x14ac:dyDescent="0.25">
      <c r="E577" s="52"/>
    </row>
    <row r="578" spans="5:5" s="28" customFormat="1" x14ac:dyDescent="0.25">
      <c r="E578" s="52"/>
    </row>
    <row r="579" spans="5:5" s="28" customFormat="1" x14ac:dyDescent="0.25">
      <c r="E579" s="52"/>
    </row>
    <row r="580" spans="5:5" s="28" customFormat="1" x14ac:dyDescent="0.25">
      <c r="E580" s="52"/>
    </row>
    <row r="581" spans="5:5" s="28" customFormat="1" x14ac:dyDescent="0.25">
      <c r="E581" s="52"/>
    </row>
    <row r="582" spans="5:5" s="28" customFormat="1" x14ac:dyDescent="0.25">
      <c r="E582" s="52"/>
    </row>
    <row r="583" spans="5:5" s="28" customFormat="1" x14ac:dyDescent="0.25">
      <c r="E583" s="52"/>
    </row>
    <row r="584" spans="5:5" s="28" customFormat="1" x14ac:dyDescent="0.25">
      <c r="E584" s="52"/>
    </row>
    <row r="585" spans="5:5" s="28" customFormat="1" x14ac:dyDescent="0.25">
      <c r="E585" s="52"/>
    </row>
    <row r="586" spans="5:5" s="28" customFormat="1" x14ac:dyDescent="0.25">
      <c r="E586" s="52"/>
    </row>
    <row r="587" spans="5:5" s="28" customFormat="1" x14ac:dyDescent="0.25">
      <c r="E587" s="52"/>
    </row>
    <row r="588" spans="5:5" s="28" customFormat="1" x14ac:dyDescent="0.25">
      <c r="E588" s="52"/>
    </row>
    <row r="589" spans="5:5" s="28" customFormat="1" x14ac:dyDescent="0.25">
      <c r="E589" s="52"/>
    </row>
    <row r="590" spans="5:5" s="28" customFormat="1" x14ac:dyDescent="0.25">
      <c r="E590" s="52"/>
    </row>
    <row r="591" spans="5:5" s="28" customFormat="1" x14ac:dyDescent="0.25">
      <c r="E591" s="52"/>
    </row>
    <row r="592" spans="5:5" s="28" customFormat="1" x14ac:dyDescent="0.25">
      <c r="E592" s="52"/>
    </row>
    <row r="593" spans="5:5" s="28" customFormat="1" x14ac:dyDescent="0.25">
      <c r="E593" s="52"/>
    </row>
    <row r="594" spans="5:5" s="28" customFormat="1" x14ac:dyDescent="0.25">
      <c r="E594" s="52"/>
    </row>
    <row r="595" spans="5:5" s="28" customFormat="1" x14ac:dyDescent="0.25">
      <c r="E595" s="52"/>
    </row>
    <row r="596" spans="5:5" s="28" customFormat="1" x14ac:dyDescent="0.25">
      <c r="E596" s="52"/>
    </row>
    <row r="597" spans="5:5" s="28" customFormat="1" x14ac:dyDescent="0.25">
      <c r="E597" s="52"/>
    </row>
    <row r="598" spans="5:5" s="28" customFormat="1" x14ac:dyDescent="0.25">
      <c r="E598" s="52"/>
    </row>
    <row r="599" spans="5:5" s="28" customFormat="1" x14ac:dyDescent="0.25">
      <c r="E599" s="52"/>
    </row>
    <row r="600" spans="5:5" s="28" customFormat="1" x14ac:dyDescent="0.25">
      <c r="E600" s="52"/>
    </row>
    <row r="601" spans="5:5" s="28" customFormat="1" x14ac:dyDescent="0.25">
      <c r="E601" s="52"/>
    </row>
    <row r="602" spans="5:5" s="28" customFormat="1" x14ac:dyDescent="0.25">
      <c r="E602" s="52"/>
    </row>
    <row r="603" spans="5:5" s="28" customFormat="1" x14ac:dyDescent="0.25">
      <c r="E603" s="52"/>
    </row>
    <row r="604" spans="5:5" s="28" customFormat="1" x14ac:dyDescent="0.25">
      <c r="E604" s="52"/>
    </row>
    <row r="605" spans="5:5" s="28" customFormat="1" x14ac:dyDescent="0.25">
      <c r="E605" s="52"/>
    </row>
    <row r="606" spans="5:5" s="28" customFormat="1" x14ac:dyDescent="0.25">
      <c r="E606" s="52"/>
    </row>
    <row r="607" spans="5:5" s="28" customFormat="1" x14ac:dyDescent="0.25">
      <c r="E607" s="52"/>
    </row>
    <row r="608" spans="5:5" s="28" customFormat="1" x14ac:dyDescent="0.25">
      <c r="E608" s="52"/>
    </row>
    <row r="609" spans="5:5" s="28" customFormat="1" x14ac:dyDescent="0.25">
      <c r="E609" s="52"/>
    </row>
    <row r="610" spans="5:5" s="28" customFormat="1" x14ac:dyDescent="0.25">
      <c r="E610" s="52"/>
    </row>
    <row r="611" spans="5:5" s="28" customFormat="1" x14ac:dyDescent="0.25">
      <c r="E611" s="52"/>
    </row>
    <row r="612" spans="5:5" s="28" customFormat="1" x14ac:dyDescent="0.25">
      <c r="E612" s="52"/>
    </row>
    <row r="613" spans="5:5" s="28" customFormat="1" x14ac:dyDescent="0.25">
      <c r="E613" s="52"/>
    </row>
    <row r="614" spans="5:5" s="28" customFormat="1" x14ac:dyDescent="0.25">
      <c r="E614" s="52"/>
    </row>
    <row r="615" spans="5:5" s="28" customFormat="1" x14ac:dyDescent="0.25">
      <c r="E615" s="52"/>
    </row>
    <row r="616" spans="5:5" s="28" customFormat="1" x14ac:dyDescent="0.25">
      <c r="E616" s="52"/>
    </row>
    <row r="617" spans="5:5" s="28" customFormat="1" x14ac:dyDescent="0.25">
      <c r="E617" s="52"/>
    </row>
    <row r="618" spans="5:5" s="28" customFormat="1" x14ac:dyDescent="0.25">
      <c r="E618" s="52"/>
    </row>
    <row r="619" spans="5:5" s="28" customFormat="1" x14ac:dyDescent="0.25">
      <c r="E619" s="52"/>
    </row>
    <row r="620" spans="5:5" s="28" customFormat="1" x14ac:dyDescent="0.25">
      <c r="E620" s="52"/>
    </row>
    <row r="621" spans="5:5" s="28" customFormat="1" x14ac:dyDescent="0.25">
      <c r="E621" s="52"/>
    </row>
    <row r="622" spans="5:5" s="28" customFormat="1" x14ac:dyDescent="0.25">
      <c r="E622" s="52"/>
    </row>
    <row r="623" spans="5:5" s="28" customFormat="1" x14ac:dyDescent="0.25">
      <c r="E623" s="52"/>
    </row>
    <row r="624" spans="5:5" s="28" customFormat="1" x14ac:dyDescent="0.25">
      <c r="E624" s="52"/>
    </row>
    <row r="625" spans="5:5" s="28" customFormat="1" x14ac:dyDescent="0.25">
      <c r="E625" s="52"/>
    </row>
    <row r="626" spans="5:5" s="28" customFormat="1" x14ac:dyDescent="0.25">
      <c r="E626" s="52"/>
    </row>
    <row r="627" spans="5:5" s="28" customFormat="1" x14ac:dyDescent="0.25">
      <c r="E627" s="52"/>
    </row>
    <row r="628" spans="5:5" s="28" customFormat="1" x14ac:dyDescent="0.25">
      <c r="E628" s="52"/>
    </row>
    <row r="629" spans="5:5" s="28" customFormat="1" x14ac:dyDescent="0.25">
      <c r="E629" s="52"/>
    </row>
    <row r="630" spans="5:5" s="28" customFormat="1" x14ac:dyDescent="0.25">
      <c r="E630" s="52"/>
    </row>
    <row r="631" spans="5:5" s="28" customFormat="1" x14ac:dyDescent="0.25">
      <c r="E631" s="52"/>
    </row>
    <row r="632" spans="5:5" s="28" customFormat="1" x14ac:dyDescent="0.25">
      <c r="E632" s="52"/>
    </row>
    <row r="633" spans="5:5" s="28" customFormat="1" x14ac:dyDescent="0.25">
      <c r="E633" s="52"/>
    </row>
    <row r="634" spans="5:5" s="28" customFormat="1" x14ac:dyDescent="0.25">
      <c r="E634" s="52"/>
    </row>
    <row r="635" spans="5:5" s="28" customFormat="1" x14ac:dyDescent="0.25">
      <c r="E635" s="52"/>
    </row>
    <row r="636" spans="5:5" s="28" customFormat="1" x14ac:dyDescent="0.25">
      <c r="E636" s="52"/>
    </row>
    <row r="637" spans="5:5" s="28" customFormat="1" x14ac:dyDescent="0.25">
      <c r="E637" s="52"/>
    </row>
    <row r="638" spans="5:5" s="28" customFormat="1" x14ac:dyDescent="0.25">
      <c r="E638" s="52"/>
    </row>
    <row r="639" spans="5:5" s="28" customFormat="1" x14ac:dyDescent="0.25">
      <c r="E639" s="52"/>
    </row>
    <row r="640" spans="5:5" s="28" customFormat="1" x14ac:dyDescent="0.25">
      <c r="E640" s="52"/>
    </row>
    <row r="641" spans="5:5" s="28" customFormat="1" x14ac:dyDescent="0.25">
      <c r="E641" s="52"/>
    </row>
    <row r="642" spans="5:5" s="28" customFormat="1" x14ac:dyDescent="0.25">
      <c r="E642" s="52"/>
    </row>
    <row r="643" spans="5:5" s="28" customFormat="1" x14ac:dyDescent="0.25">
      <c r="E643" s="52"/>
    </row>
    <row r="644" spans="5:5" s="28" customFormat="1" x14ac:dyDescent="0.25">
      <c r="E644" s="52"/>
    </row>
    <row r="645" spans="5:5" s="28" customFormat="1" x14ac:dyDescent="0.25">
      <c r="E645" s="52"/>
    </row>
    <row r="646" spans="5:5" s="28" customFormat="1" x14ac:dyDescent="0.25">
      <c r="E646" s="52"/>
    </row>
    <row r="647" spans="5:5" s="28" customFormat="1" x14ac:dyDescent="0.25">
      <c r="E647" s="52"/>
    </row>
    <row r="648" spans="5:5" s="28" customFormat="1" x14ac:dyDescent="0.25">
      <c r="E648" s="52"/>
    </row>
    <row r="649" spans="5:5" s="28" customFormat="1" x14ac:dyDescent="0.25">
      <c r="E649" s="52"/>
    </row>
    <row r="650" spans="5:5" s="28" customFormat="1" x14ac:dyDescent="0.25">
      <c r="E650" s="52"/>
    </row>
    <row r="651" spans="5:5" s="28" customFormat="1" x14ac:dyDescent="0.25">
      <c r="E651" s="52"/>
    </row>
    <row r="652" spans="5:5" s="28" customFormat="1" x14ac:dyDescent="0.25">
      <c r="E652" s="52"/>
    </row>
    <row r="653" spans="5:5" s="28" customFormat="1" x14ac:dyDescent="0.25">
      <c r="E653" s="52"/>
    </row>
    <row r="654" spans="5:5" s="28" customFormat="1" x14ac:dyDescent="0.25">
      <c r="E654" s="52"/>
    </row>
    <row r="655" spans="5:5" s="28" customFormat="1" x14ac:dyDescent="0.25">
      <c r="E655" s="52"/>
    </row>
    <row r="656" spans="5:5" s="28" customFormat="1" x14ac:dyDescent="0.25">
      <c r="E656" s="52"/>
    </row>
    <row r="657" spans="5:5" s="28" customFormat="1" x14ac:dyDescent="0.25">
      <c r="E657" s="52"/>
    </row>
    <row r="658" spans="5:5" s="28" customFormat="1" x14ac:dyDescent="0.25">
      <c r="E658" s="52"/>
    </row>
    <row r="659" spans="5:5" s="28" customFormat="1" x14ac:dyDescent="0.25">
      <c r="E659" s="52"/>
    </row>
    <row r="660" spans="5:5" s="28" customFormat="1" x14ac:dyDescent="0.25">
      <c r="E660" s="52"/>
    </row>
    <row r="661" spans="5:5" s="28" customFormat="1" x14ac:dyDescent="0.25">
      <c r="E661" s="52"/>
    </row>
    <row r="662" spans="5:5" s="28" customFormat="1" x14ac:dyDescent="0.25">
      <c r="E662" s="52"/>
    </row>
    <row r="663" spans="5:5" s="28" customFormat="1" x14ac:dyDescent="0.25">
      <c r="E663" s="52"/>
    </row>
    <row r="664" spans="5:5" s="28" customFormat="1" x14ac:dyDescent="0.25">
      <c r="E664" s="52"/>
    </row>
    <row r="665" spans="5:5" s="28" customFormat="1" x14ac:dyDescent="0.25">
      <c r="E665" s="52"/>
    </row>
    <row r="666" spans="5:5" s="28" customFormat="1" x14ac:dyDescent="0.25">
      <c r="E666" s="52"/>
    </row>
    <row r="667" spans="5:5" s="28" customFormat="1" x14ac:dyDescent="0.25">
      <c r="E667" s="52"/>
    </row>
    <row r="668" spans="5:5" s="28" customFormat="1" x14ac:dyDescent="0.25">
      <c r="E668" s="52"/>
    </row>
    <row r="669" spans="5:5" s="28" customFormat="1" x14ac:dyDescent="0.25">
      <c r="E669" s="52"/>
    </row>
    <row r="670" spans="5:5" s="28" customFormat="1" x14ac:dyDescent="0.25">
      <c r="E670" s="52"/>
    </row>
    <row r="671" spans="5:5" s="28" customFormat="1" x14ac:dyDescent="0.25">
      <c r="E671" s="52"/>
    </row>
    <row r="672" spans="5:5" s="28" customFormat="1" x14ac:dyDescent="0.25">
      <c r="E672" s="52"/>
    </row>
    <row r="673" spans="5:5" s="28" customFormat="1" x14ac:dyDescent="0.25">
      <c r="E673" s="52"/>
    </row>
    <row r="674" spans="5:5" s="28" customFormat="1" x14ac:dyDescent="0.25">
      <c r="E674" s="52"/>
    </row>
    <row r="675" spans="5:5" s="28" customFormat="1" x14ac:dyDescent="0.25">
      <c r="E675" s="52"/>
    </row>
    <row r="676" spans="5:5" s="28" customFormat="1" x14ac:dyDescent="0.25">
      <c r="E676" s="52"/>
    </row>
    <row r="677" spans="5:5" s="28" customFormat="1" x14ac:dyDescent="0.25">
      <c r="E677" s="52"/>
    </row>
    <row r="678" spans="5:5" s="28" customFormat="1" x14ac:dyDescent="0.25">
      <c r="E678" s="52"/>
    </row>
    <row r="679" spans="5:5" s="28" customFormat="1" x14ac:dyDescent="0.25">
      <c r="E679" s="52"/>
    </row>
    <row r="680" spans="5:5" s="28" customFormat="1" x14ac:dyDescent="0.25">
      <c r="E680" s="52"/>
    </row>
    <row r="681" spans="5:5" s="28" customFormat="1" x14ac:dyDescent="0.25">
      <c r="E681" s="52"/>
    </row>
    <row r="682" spans="5:5" s="28" customFormat="1" x14ac:dyDescent="0.25">
      <c r="E682" s="52"/>
    </row>
    <row r="683" spans="5:5" s="28" customFormat="1" x14ac:dyDescent="0.25">
      <c r="E683" s="52"/>
    </row>
    <row r="684" spans="5:5" s="28" customFormat="1" x14ac:dyDescent="0.25">
      <c r="E684" s="52"/>
    </row>
    <row r="685" spans="5:5" s="28" customFormat="1" x14ac:dyDescent="0.25">
      <c r="E685" s="52"/>
    </row>
    <row r="686" spans="5:5" s="28" customFormat="1" x14ac:dyDescent="0.25">
      <c r="E686" s="52"/>
    </row>
    <row r="687" spans="5:5" s="28" customFormat="1" x14ac:dyDescent="0.25">
      <c r="E687" s="52"/>
    </row>
    <row r="688" spans="5:5" s="28" customFormat="1" x14ac:dyDescent="0.25">
      <c r="E688" s="52"/>
    </row>
    <row r="689" spans="5:5" s="28" customFormat="1" x14ac:dyDescent="0.25">
      <c r="E689" s="52"/>
    </row>
    <row r="690" spans="5:5" s="28" customFormat="1" x14ac:dyDescent="0.25">
      <c r="E690" s="52"/>
    </row>
    <row r="691" spans="5:5" s="28" customFormat="1" x14ac:dyDescent="0.25">
      <c r="E691" s="52"/>
    </row>
    <row r="692" spans="5:5" s="28" customFormat="1" x14ac:dyDescent="0.25">
      <c r="E692" s="52"/>
    </row>
    <row r="693" spans="5:5" s="28" customFormat="1" x14ac:dyDescent="0.25">
      <c r="E693" s="52"/>
    </row>
    <row r="694" spans="5:5" s="28" customFormat="1" x14ac:dyDescent="0.25">
      <c r="E694" s="52"/>
    </row>
    <row r="695" spans="5:5" s="28" customFormat="1" x14ac:dyDescent="0.25">
      <c r="E695" s="52"/>
    </row>
    <row r="696" spans="5:5" s="28" customFormat="1" x14ac:dyDescent="0.25">
      <c r="E696" s="52"/>
    </row>
    <row r="697" spans="5:5" s="28" customFormat="1" x14ac:dyDescent="0.25">
      <c r="E697" s="52"/>
    </row>
    <row r="698" spans="5:5" s="28" customFormat="1" x14ac:dyDescent="0.25">
      <c r="E698" s="52"/>
    </row>
    <row r="699" spans="5:5" s="28" customFormat="1" x14ac:dyDescent="0.25">
      <c r="E699" s="52"/>
    </row>
    <row r="700" spans="5:5" s="28" customFormat="1" x14ac:dyDescent="0.25">
      <c r="E700" s="52"/>
    </row>
    <row r="701" spans="5:5" s="28" customFormat="1" x14ac:dyDescent="0.25">
      <c r="E701" s="52"/>
    </row>
    <row r="702" spans="5:5" s="28" customFormat="1" x14ac:dyDescent="0.25">
      <c r="E702" s="52"/>
    </row>
    <row r="703" spans="5:5" s="28" customFormat="1" x14ac:dyDescent="0.25">
      <c r="E703" s="52"/>
    </row>
    <row r="704" spans="5:5" s="28" customFormat="1" x14ac:dyDescent="0.25">
      <c r="E704" s="52"/>
    </row>
    <row r="705" spans="5:5" s="28" customFormat="1" x14ac:dyDescent="0.25">
      <c r="E705" s="52"/>
    </row>
    <row r="706" spans="5:5" s="28" customFormat="1" x14ac:dyDescent="0.25">
      <c r="E706" s="52"/>
    </row>
    <row r="707" spans="5:5" s="28" customFormat="1" x14ac:dyDescent="0.25">
      <c r="E707" s="52"/>
    </row>
    <row r="708" spans="5:5" s="28" customFormat="1" x14ac:dyDescent="0.25">
      <c r="E708" s="52"/>
    </row>
    <row r="709" spans="5:5" s="28" customFormat="1" x14ac:dyDescent="0.25">
      <c r="E709" s="52"/>
    </row>
    <row r="710" spans="5:5" s="28" customFormat="1" x14ac:dyDescent="0.25">
      <c r="E710" s="52"/>
    </row>
    <row r="711" spans="5:5" s="28" customFormat="1" x14ac:dyDescent="0.25">
      <c r="E711" s="52"/>
    </row>
    <row r="712" spans="5:5" s="28" customFormat="1" x14ac:dyDescent="0.25">
      <c r="E712" s="52"/>
    </row>
    <row r="713" spans="5:5" s="28" customFormat="1" x14ac:dyDescent="0.25">
      <c r="E713" s="52"/>
    </row>
    <row r="714" spans="5:5" s="28" customFormat="1" x14ac:dyDescent="0.25">
      <c r="E714" s="52"/>
    </row>
    <row r="715" spans="5:5" s="28" customFormat="1" x14ac:dyDescent="0.25">
      <c r="E715" s="52"/>
    </row>
    <row r="716" spans="5:5" s="28" customFormat="1" x14ac:dyDescent="0.25">
      <c r="E716" s="52"/>
    </row>
    <row r="717" spans="5:5" s="28" customFormat="1" x14ac:dyDescent="0.25">
      <c r="E717" s="52"/>
    </row>
    <row r="718" spans="5:5" s="28" customFormat="1" x14ac:dyDescent="0.25">
      <c r="E718" s="52"/>
    </row>
    <row r="719" spans="5:5" s="28" customFormat="1" x14ac:dyDescent="0.25">
      <c r="E719" s="52"/>
    </row>
    <row r="720" spans="5:5" s="28" customFormat="1" x14ac:dyDescent="0.25">
      <c r="E720" s="52"/>
    </row>
    <row r="721" spans="5:5" s="28" customFormat="1" x14ac:dyDescent="0.25">
      <c r="E721" s="52"/>
    </row>
    <row r="722" spans="5:5" s="28" customFormat="1" x14ac:dyDescent="0.25">
      <c r="E722" s="52"/>
    </row>
    <row r="723" spans="5:5" s="28" customFormat="1" x14ac:dyDescent="0.25">
      <c r="E723" s="52"/>
    </row>
    <row r="724" spans="5:5" s="28" customFormat="1" x14ac:dyDescent="0.25">
      <c r="E724" s="52"/>
    </row>
    <row r="725" spans="5:5" s="28" customFormat="1" x14ac:dyDescent="0.25">
      <c r="E725" s="52"/>
    </row>
    <row r="726" spans="5:5" s="28" customFormat="1" x14ac:dyDescent="0.25">
      <c r="E726" s="52"/>
    </row>
    <row r="727" spans="5:5" s="28" customFormat="1" x14ac:dyDescent="0.25">
      <c r="E727" s="52"/>
    </row>
    <row r="728" spans="5:5" s="28" customFormat="1" x14ac:dyDescent="0.25">
      <c r="E728" s="52"/>
    </row>
    <row r="729" spans="5:5" s="28" customFormat="1" x14ac:dyDescent="0.25">
      <c r="E729" s="52"/>
    </row>
    <row r="730" spans="5:5" s="28" customFormat="1" x14ac:dyDescent="0.25">
      <c r="E730" s="52"/>
    </row>
    <row r="731" spans="5:5" s="28" customFormat="1" x14ac:dyDescent="0.25">
      <c r="E731" s="52"/>
    </row>
    <row r="732" spans="5:5" s="28" customFormat="1" x14ac:dyDescent="0.25">
      <c r="E732" s="52"/>
    </row>
    <row r="733" spans="5:5" s="28" customFormat="1" x14ac:dyDescent="0.25">
      <c r="E733" s="52"/>
    </row>
    <row r="734" spans="5:5" s="28" customFormat="1" x14ac:dyDescent="0.25">
      <c r="E734" s="52"/>
    </row>
    <row r="735" spans="5:5" s="28" customFormat="1" x14ac:dyDescent="0.25">
      <c r="E735" s="52"/>
    </row>
    <row r="736" spans="5:5" s="28" customFormat="1" x14ac:dyDescent="0.25">
      <c r="E736" s="52"/>
    </row>
    <row r="737" spans="5:5" s="28" customFormat="1" x14ac:dyDescent="0.25">
      <c r="E737" s="52"/>
    </row>
    <row r="738" spans="5:5" s="28" customFormat="1" x14ac:dyDescent="0.25">
      <c r="E738" s="52"/>
    </row>
    <row r="739" spans="5:5" s="28" customFormat="1" x14ac:dyDescent="0.25">
      <c r="E739" s="52"/>
    </row>
    <row r="740" spans="5:5" s="28" customFormat="1" x14ac:dyDescent="0.25">
      <c r="E740" s="52"/>
    </row>
    <row r="741" spans="5:5" s="28" customFormat="1" x14ac:dyDescent="0.25">
      <c r="E741" s="52"/>
    </row>
    <row r="742" spans="5:5" s="28" customFormat="1" x14ac:dyDescent="0.25">
      <c r="E742" s="52"/>
    </row>
    <row r="743" spans="5:5" s="28" customFormat="1" x14ac:dyDescent="0.25">
      <c r="E743" s="52"/>
    </row>
    <row r="744" spans="5:5" s="28" customFormat="1" x14ac:dyDescent="0.25">
      <c r="E744" s="52"/>
    </row>
    <row r="745" spans="5:5" s="28" customFormat="1" x14ac:dyDescent="0.25">
      <c r="E745" s="52"/>
    </row>
    <row r="746" spans="5:5" s="28" customFormat="1" x14ac:dyDescent="0.25">
      <c r="E746" s="52"/>
    </row>
    <row r="747" spans="5:5" s="28" customFormat="1" x14ac:dyDescent="0.25">
      <c r="E747" s="52"/>
    </row>
    <row r="748" spans="5:5" s="28" customFormat="1" x14ac:dyDescent="0.25">
      <c r="E748" s="52"/>
    </row>
    <row r="749" spans="5:5" s="28" customFormat="1" x14ac:dyDescent="0.25">
      <c r="E749" s="52"/>
    </row>
    <row r="750" spans="5:5" s="28" customFormat="1" x14ac:dyDescent="0.25">
      <c r="E750" s="52"/>
    </row>
    <row r="751" spans="5:5" s="28" customFormat="1" x14ac:dyDescent="0.25">
      <c r="E751" s="52"/>
    </row>
    <row r="752" spans="5:5" s="28" customFormat="1" x14ac:dyDescent="0.25">
      <c r="E752" s="52"/>
    </row>
    <row r="753" spans="5:5" s="28" customFormat="1" x14ac:dyDescent="0.25">
      <c r="E753" s="52"/>
    </row>
    <row r="754" spans="5:5" s="28" customFormat="1" x14ac:dyDescent="0.25">
      <c r="E754" s="52"/>
    </row>
    <row r="755" spans="5:5" s="28" customFormat="1" x14ac:dyDescent="0.25">
      <c r="E755" s="52"/>
    </row>
    <row r="756" spans="5:5" s="28" customFormat="1" x14ac:dyDescent="0.25">
      <c r="E756" s="52"/>
    </row>
    <row r="757" spans="5:5" s="28" customFormat="1" x14ac:dyDescent="0.25">
      <c r="E757" s="52"/>
    </row>
    <row r="758" spans="5:5" s="28" customFormat="1" x14ac:dyDescent="0.25">
      <c r="E758" s="52"/>
    </row>
    <row r="759" spans="5:5" s="28" customFormat="1" x14ac:dyDescent="0.25">
      <c r="E759" s="52"/>
    </row>
    <row r="760" spans="5:5" s="28" customFormat="1" x14ac:dyDescent="0.25">
      <c r="E760" s="52"/>
    </row>
    <row r="761" spans="5:5" s="28" customFormat="1" x14ac:dyDescent="0.25">
      <c r="E761" s="52"/>
    </row>
    <row r="762" spans="5:5" s="28" customFormat="1" x14ac:dyDescent="0.25">
      <c r="E762" s="52"/>
    </row>
    <row r="763" spans="5:5" s="28" customFormat="1" x14ac:dyDescent="0.25">
      <c r="E763" s="52"/>
    </row>
    <row r="764" spans="5:5" s="28" customFormat="1" x14ac:dyDescent="0.25">
      <c r="E764" s="52"/>
    </row>
    <row r="765" spans="5:5" s="28" customFormat="1" x14ac:dyDescent="0.25">
      <c r="E765" s="52"/>
    </row>
    <row r="766" spans="5:5" s="28" customFormat="1" x14ac:dyDescent="0.25">
      <c r="E766" s="52"/>
    </row>
    <row r="767" spans="5:5" s="28" customFormat="1" x14ac:dyDescent="0.25">
      <c r="E767" s="52"/>
    </row>
    <row r="768" spans="5:5" s="28" customFormat="1" x14ac:dyDescent="0.25">
      <c r="E768" s="52"/>
    </row>
    <row r="769" spans="5:5" s="28" customFormat="1" x14ac:dyDescent="0.25">
      <c r="E769" s="52"/>
    </row>
    <row r="770" spans="5:5" s="28" customFormat="1" x14ac:dyDescent="0.25">
      <c r="E770" s="52"/>
    </row>
    <row r="771" spans="5:5" s="28" customFormat="1" x14ac:dyDescent="0.25">
      <c r="E771" s="52"/>
    </row>
    <row r="772" spans="5:5" s="28" customFormat="1" x14ac:dyDescent="0.25">
      <c r="E772" s="52"/>
    </row>
    <row r="773" spans="5:5" s="28" customFormat="1" x14ac:dyDescent="0.25">
      <c r="E773" s="52"/>
    </row>
    <row r="774" spans="5:5" s="28" customFormat="1" x14ac:dyDescent="0.25">
      <c r="E774" s="52"/>
    </row>
    <row r="775" spans="5:5" s="28" customFormat="1" x14ac:dyDescent="0.25">
      <c r="E775" s="52"/>
    </row>
    <row r="776" spans="5:5" s="28" customFormat="1" x14ac:dyDescent="0.25">
      <c r="E776" s="52"/>
    </row>
    <row r="777" spans="5:5" s="28" customFormat="1" x14ac:dyDescent="0.25">
      <c r="E777" s="52"/>
    </row>
    <row r="778" spans="5:5" s="28" customFormat="1" x14ac:dyDescent="0.25">
      <c r="E778" s="52"/>
    </row>
    <row r="779" spans="5:5" s="28" customFormat="1" x14ac:dyDescent="0.25">
      <c r="E779" s="52"/>
    </row>
    <row r="780" spans="5:5" s="28" customFormat="1" x14ac:dyDescent="0.25">
      <c r="E780" s="52"/>
    </row>
    <row r="781" spans="5:5" s="28" customFormat="1" x14ac:dyDescent="0.25">
      <c r="E781" s="52"/>
    </row>
    <row r="782" spans="5:5" s="28" customFormat="1" x14ac:dyDescent="0.25">
      <c r="E782" s="52"/>
    </row>
    <row r="783" spans="5:5" s="28" customFormat="1" x14ac:dyDescent="0.25">
      <c r="E783" s="52"/>
    </row>
    <row r="784" spans="5:5" s="28" customFormat="1" x14ac:dyDescent="0.25">
      <c r="E784" s="52"/>
    </row>
    <row r="785" spans="5:5" s="28" customFormat="1" x14ac:dyDescent="0.25">
      <c r="E785" s="52"/>
    </row>
    <row r="786" spans="5:5" s="28" customFormat="1" x14ac:dyDescent="0.25">
      <c r="E786" s="52"/>
    </row>
    <row r="787" spans="5:5" s="28" customFormat="1" x14ac:dyDescent="0.25">
      <c r="E787" s="52"/>
    </row>
    <row r="788" spans="5:5" s="28" customFormat="1" x14ac:dyDescent="0.25">
      <c r="E788" s="52"/>
    </row>
    <row r="789" spans="5:5" s="28" customFormat="1" x14ac:dyDescent="0.25">
      <c r="E789" s="52"/>
    </row>
    <row r="790" spans="5:5" s="28" customFormat="1" x14ac:dyDescent="0.25">
      <c r="E790" s="52"/>
    </row>
    <row r="791" spans="5:5" s="28" customFormat="1" x14ac:dyDescent="0.25">
      <c r="E791" s="52"/>
    </row>
    <row r="792" spans="5:5" s="28" customFormat="1" x14ac:dyDescent="0.25">
      <c r="E792" s="52"/>
    </row>
    <row r="793" spans="5:5" s="28" customFormat="1" x14ac:dyDescent="0.25">
      <c r="E793" s="52"/>
    </row>
    <row r="794" spans="5:5" s="28" customFormat="1" x14ac:dyDescent="0.25">
      <c r="E794" s="52"/>
    </row>
    <row r="795" spans="5:5" s="28" customFormat="1" x14ac:dyDescent="0.25">
      <c r="E795" s="52"/>
    </row>
    <row r="796" spans="5:5" s="28" customFormat="1" x14ac:dyDescent="0.25">
      <c r="E796" s="52"/>
    </row>
    <row r="797" spans="5:5" s="28" customFormat="1" x14ac:dyDescent="0.25">
      <c r="E797" s="52"/>
    </row>
    <row r="798" spans="5:5" s="28" customFormat="1" x14ac:dyDescent="0.25">
      <c r="E798" s="52"/>
    </row>
    <row r="799" spans="5:5" s="28" customFormat="1" x14ac:dyDescent="0.25">
      <c r="E799" s="52"/>
    </row>
    <row r="800" spans="5:5" s="28" customFormat="1" x14ac:dyDescent="0.25">
      <c r="E800" s="52"/>
    </row>
    <row r="801" spans="5:5" s="28" customFormat="1" x14ac:dyDescent="0.25">
      <c r="E801" s="52"/>
    </row>
    <row r="802" spans="5:5" s="28" customFormat="1" x14ac:dyDescent="0.25">
      <c r="E802" s="52"/>
    </row>
    <row r="803" spans="5:5" s="28" customFormat="1" x14ac:dyDescent="0.25">
      <c r="E803" s="52"/>
    </row>
    <row r="804" spans="5:5" s="28" customFormat="1" x14ac:dyDescent="0.25">
      <c r="E804" s="52"/>
    </row>
    <row r="805" spans="5:5" s="28" customFormat="1" x14ac:dyDescent="0.25">
      <c r="E805" s="52"/>
    </row>
    <row r="806" spans="5:5" s="28" customFormat="1" x14ac:dyDescent="0.25">
      <c r="E806" s="52"/>
    </row>
    <row r="807" spans="5:5" s="28" customFormat="1" x14ac:dyDescent="0.25">
      <c r="E807" s="52"/>
    </row>
    <row r="808" spans="5:5" s="28" customFormat="1" x14ac:dyDescent="0.25">
      <c r="E808" s="52"/>
    </row>
    <row r="809" spans="5:5" s="28" customFormat="1" x14ac:dyDescent="0.25">
      <c r="E809" s="52"/>
    </row>
    <row r="810" spans="5:5" s="28" customFormat="1" x14ac:dyDescent="0.25">
      <c r="E810" s="52"/>
    </row>
    <row r="811" spans="5:5" s="28" customFormat="1" x14ac:dyDescent="0.25">
      <c r="E811" s="52"/>
    </row>
    <row r="812" spans="5:5" s="28" customFormat="1" x14ac:dyDescent="0.25">
      <c r="E812" s="52"/>
    </row>
    <row r="813" spans="5:5" s="28" customFormat="1" x14ac:dyDescent="0.25">
      <c r="E813" s="52"/>
    </row>
    <row r="814" spans="5:5" s="28" customFormat="1" x14ac:dyDescent="0.25">
      <c r="E814" s="52"/>
    </row>
    <row r="815" spans="5:5" s="28" customFormat="1" x14ac:dyDescent="0.25">
      <c r="E815" s="52"/>
    </row>
    <row r="816" spans="5:5" s="28" customFormat="1" x14ac:dyDescent="0.25">
      <c r="E816" s="52"/>
    </row>
    <row r="817" spans="5:5" s="28" customFormat="1" x14ac:dyDescent="0.25">
      <c r="E817" s="52"/>
    </row>
    <row r="818" spans="5:5" s="28" customFormat="1" x14ac:dyDescent="0.25">
      <c r="E818" s="52"/>
    </row>
    <row r="819" spans="5:5" s="28" customFormat="1" x14ac:dyDescent="0.25">
      <c r="E819" s="52"/>
    </row>
    <row r="820" spans="5:5" s="28" customFormat="1" x14ac:dyDescent="0.25">
      <c r="E820" s="52"/>
    </row>
    <row r="821" spans="5:5" s="28" customFormat="1" x14ac:dyDescent="0.25">
      <c r="E821" s="52"/>
    </row>
    <row r="822" spans="5:5" s="28" customFormat="1" x14ac:dyDescent="0.25">
      <c r="E822" s="52"/>
    </row>
    <row r="823" spans="5:5" s="28" customFormat="1" x14ac:dyDescent="0.25">
      <c r="E823" s="52"/>
    </row>
    <row r="824" spans="5:5" s="28" customFormat="1" x14ac:dyDescent="0.25">
      <c r="E824" s="52"/>
    </row>
    <row r="825" spans="5:5" s="28" customFormat="1" x14ac:dyDescent="0.25">
      <c r="E825" s="52"/>
    </row>
    <row r="826" spans="5:5" s="28" customFormat="1" x14ac:dyDescent="0.25">
      <c r="E826" s="52"/>
    </row>
    <row r="827" spans="5:5" s="28" customFormat="1" x14ac:dyDescent="0.25">
      <c r="E827" s="52"/>
    </row>
    <row r="828" spans="5:5" s="28" customFormat="1" x14ac:dyDescent="0.25">
      <c r="E828" s="52"/>
    </row>
    <row r="829" spans="5:5" s="28" customFormat="1" x14ac:dyDescent="0.25">
      <c r="E829" s="52"/>
    </row>
    <row r="830" spans="5:5" s="28" customFormat="1" x14ac:dyDescent="0.25">
      <c r="E830" s="52"/>
    </row>
    <row r="831" spans="5:5" s="28" customFormat="1" x14ac:dyDescent="0.25">
      <c r="E831" s="52"/>
    </row>
    <row r="832" spans="5:5" s="28" customFormat="1" x14ac:dyDescent="0.25">
      <c r="E832" s="52"/>
    </row>
    <row r="833" spans="5:5" s="28" customFormat="1" x14ac:dyDescent="0.25">
      <c r="E833" s="52"/>
    </row>
    <row r="834" spans="5:5" s="28" customFormat="1" x14ac:dyDescent="0.25">
      <c r="E834" s="52"/>
    </row>
    <row r="835" spans="5:5" s="28" customFormat="1" x14ac:dyDescent="0.25">
      <c r="E835" s="52"/>
    </row>
    <row r="836" spans="5:5" s="28" customFormat="1" x14ac:dyDescent="0.25">
      <c r="E836" s="52"/>
    </row>
    <row r="837" spans="5:5" s="28" customFormat="1" x14ac:dyDescent="0.25">
      <c r="E837" s="52"/>
    </row>
    <row r="838" spans="5:5" s="28" customFormat="1" x14ac:dyDescent="0.25">
      <c r="E838" s="52"/>
    </row>
    <row r="839" spans="5:5" s="28" customFormat="1" x14ac:dyDescent="0.25">
      <c r="E839" s="52"/>
    </row>
    <row r="840" spans="5:5" s="28" customFormat="1" x14ac:dyDescent="0.25">
      <c r="E840" s="52"/>
    </row>
    <row r="841" spans="5:5" s="28" customFormat="1" x14ac:dyDescent="0.25">
      <c r="E841" s="52"/>
    </row>
    <row r="842" spans="5:5" s="28" customFormat="1" x14ac:dyDescent="0.25">
      <c r="E842" s="52"/>
    </row>
    <row r="843" spans="5:5" s="28" customFormat="1" x14ac:dyDescent="0.25">
      <c r="E843" s="52"/>
    </row>
    <row r="844" spans="5:5" s="28" customFormat="1" x14ac:dyDescent="0.25">
      <c r="E844" s="52"/>
    </row>
    <row r="845" spans="5:5" s="28" customFormat="1" x14ac:dyDescent="0.25">
      <c r="E845" s="52"/>
    </row>
    <row r="846" spans="5:5" s="28" customFormat="1" x14ac:dyDescent="0.25">
      <c r="E846" s="52"/>
    </row>
    <row r="847" spans="5:5" s="28" customFormat="1" x14ac:dyDescent="0.25">
      <c r="E847" s="52"/>
    </row>
    <row r="848" spans="5:5" s="28" customFormat="1" x14ac:dyDescent="0.25">
      <c r="E848" s="52"/>
    </row>
    <row r="849" spans="5:5" s="28" customFormat="1" x14ac:dyDescent="0.25">
      <c r="E849" s="52"/>
    </row>
    <row r="850" spans="5:5" s="28" customFormat="1" x14ac:dyDescent="0.25">
      <c r="E850" s="52"/>
    </row>
    <row r="851" spans="5:5" s="28" customFormat="1" x14ac:dyDescent="0.25">
      <c r="E851" s="52"/>
    </row>
    <row r="852" spans="5:5" s="28" customFormat="1" x14ac:dyDescent="0.25">
      <c r="E852" s="52"/>
    </row>
    <row r="853" spans="5:5" s="28" customFormat="1" x14ac:dyDescent="0.25">
      <c r="E853" s="52"/>
    </row>
    <row r="854" spans="5:5" s="28" customFormat="1" x14ac:dyDescent="0.25">
      <c r="E854" s="52"/>
    </row>
    <row r="855" spans="5:5" s="28" customFormat="1" x14ac:dyDescent="0.25">
      <c r="E855" s="52"/>
    </row>
    <row r="856" spans="5:5" s="28" customFormat="1" x14ac:dyDescent="0.25">
      <c r="E856" s="52"/>
    </row>
    <row r="857" spans="5:5" s="28" customFormat="1" x14ac:dyDescent="0.25">
      <c r="E857" s="52"/>
    </row>
    <row r="858" spans="5:5" s="28" customFormat="1" x14ac:dyDescent="0.25">
      <c r="E858" s="52"/>
    </row>
    <row r="859" spans="5:5" s="28" customFormat="1" x14ac:dyDescent="0.25">
      <c r="E859" s="52"/>
    </row>
    <row r="860" spans="5:5" s="28" customFormat="1" x14ac:dyDescent="0.25">
      <c r="E860" s="52"/>
    </row>
    <row r="861" spans="5:5" s="28" customFormat="1" x14ac:dyDescent="0.25">
      <c r="E861" s="52"/>
    </row>
    <row r="862" spans="5:5" s="28" customFormat="1" x14ac:dyDescent="0.25">
      <c r="E862" s="52"/>
    </row>
    <row r="863" spans="5:5" s="28" customFormat="1" x14ac:dyDescent="0.25">
      <c r="E863" s="52"/>
    </row>
    <row r="864" spans="5:5" s="28" customFormat="1" x14ac:dyDescent="0.25">
      <c r="E864" s="52"/>
    </row>
    <row r="865" spans="5:5" s="28" customFormat="1" x14ac:dyDescent="0.25">
      <c r="E865" s="52"/>
    </row>
    <row r="866" spans="5:5" s="28" customFormat="1" x14ac:dyDescent="0.25">
      <c r="E866" s="52"/>
    </row>
    <row r="867" spans="5:5" s="28" customFormat="1" x14ac:dyDescent="0.25">
      <c r="E867" s="52"/>
    </row>
    <row r="868" spans="5:5" s="28" customFormat="1" x14ac:dyDescent="0.25">
      <c r="E868" s="52"/>
    </row>
    <row r="869" spans="5:5" s="28" customFormat="1" x14ac:dyDescent="0.25">
      <c r="E869" s="52"/>
    </row>
  </sheetData>
  <autoFilter ref="A11:CZ148">
    <filterColumn colId="9" showButton="0"/>
  </autoFilter>
  <mergeCells count="277">
    <mergeCell ref="AE10:AE11"/>
    <mergeCell ref="B12:B45"/>
    <mergeCell ref="B8:J8"/>
    <mergeCell ref="K8:S8"/>
    <mergeCell ref="T8:X8"/>
    <mergeCell ref="Y8:AA8"/>
    <mergeCell ref="AB8:AE8"/>
    <mergeCell ref="B9:AE9"/>
    <mergeCell ref="B2:I4"/>
    <mergeCell ref="J2:AE3"/>
    <mergeCell ref="J4:AE4"/>
    <mergeCell ref="B5:I5"/>
    <mergeCell ref="J5:AE5"/>
    <mergeCell ref="B7:J7"/>
    <mergeCell ref="K7:S7"/>
    <mergeCell ref="T7:X7"/>
    <mergeCell ref="Y7:AA7"/>
    <mergeCell ref="AB7:AE7"/>
    <mergeCell ref="N10:P10"/>
    <mergeCell ref="Q10:W10"/>
    <mergeCell ref="AD10:AD11"/>
    <mergeCell ref="B10:B11"/>
    <mergeCell ref="C10:C11"/>
    <mergeCell ref="D10:D11"/>
    <mergeCell ref="E10:F10"/>
    <mergeCell ref="J10:K11"/>
    <mergeCell ref="Y10:AC10"/>
    <mergeCell ref="C12:C15"/>
    <mergeCell ref="D12:D15"/>
    <mergeCell ref="J12:K12"/>
    <mergeCell ref="J13:K13"/>
    <mergeCell ref="G14:G15"/>
    <mergeCell ref="J14:K14"/>
    <mergeCell ref="J15:K15"/>
    <mergeCell ref="L10:L11"/>
    <mergeCell ref="M10:M11"/>
    <mergeCell ref="J27:K27"/>
    <mergeCell ref="H28:H29"/>
    <mergeCell ref="J28:K28"/>
    <mergeCell ref="J29:K29"/>
    <mergeCell ref="C16:C20"/>
    <mergeCell ref="D16:D20"/>
    <mergeCell ref="J16:K16"/>
    <mergeCell ref="J17:K17"/>
    <mergeCell ref="J18:K18"/>
    <mergeCell ref="G19:G20"/>
    <mergeCell ref="J19:K19"/>
    <mergeCell ref="J20:K20"/>
    <mergeCell ref="C38:C45"/>
    <mergeCell ref="D38:D45"/>
    <mergeCell ref="J38:K38"/>
    <mergeCell ref="G39:G40"/>
    <mergeCell ref="J39:K39"/>
    <mergeCell ref="J40:K40"/>
    <mergeCell ref="G41:G42"/>
    <mergeCell ref="J41:K41"/>
    <mergeCell ref="J42:K42"/>
    <mergeCell ref="G43:G44"/>
    <mergeCell ref="C30:C37"/>
    <mergeCell ref="D30:D37"/>
    <mergeCell ref="J30:K30"/>
    <mergeCell ref="J31:K31"/>
    <mergeCell ref="J32:K32"/>
    <mergeCell ref="C21:C29"/>
    <mergeCell ref="D21:D29"/>
    <mergeCell ref="J21:K21"/>
    <mergeCell ref="J22:K22"/>
    <mergeCell ref="G23:G24"/>
    <mergeCell ref="J23:K23"/>
    <mergeCell ref="J24:K24"/>
    <mergeCell ref="G25:G26"/>
    <mergeCell ref="J25:K25"/>
    <mergeCell ref="J26:K26"/>
    <mergeCell ref="G33:G34"/>
    <mergeCell ref="J33:K33"/>
    <mergeCell ref="J34:K34"/>
    <mergeCell ref="G35:G36"/>
    <mergeCell ref="J35:K35"/>
    <mergeCell ref="H36:H37"/>
    <mergeCell ref="J36:K36"/>
    <mergeCell ref="J37:K37"/>
    <mergeCell ref="G27:G28"/>
    <mergeCell ref="G49:G51"/>
    <mergeCell ref="J49:K49"/>
    <mergeCell ref="J50:K50"/>
    <mergeCell ref="J51:K51"/>
    <mergeCell ref="G52:G53"/>
    <mergeCell ref="J52:K52"/>
    <mergeCell ref="J53:K53"/>
    <mergeCell ref="J43:K43"/>
    <mergeCell ref="H44:H45"/>
    <mergeCell ref="J44:K44"/>
    <mergeCell ref="J45:K45"/>
    <mergeCell ref="G46:G48"/>
    <mergeCell ref="J46:K46"/>
    <mergeCell ref="J47:K47"/>
    <mergeCell ref="G54:G55"/>
    <mergeCell ref="J54:K54"/>
    <mergeCell ref="H55:H56"/>
    <mergeCell ref="J55:K55"/>
    <mergeCell ref="J56:K56"/>
    <mergeCell ref="A57:B64"/>
    <mergeCell ref="C57:C64"/>
    <mergeCell ref="D57:D64"/>
    <mergeCell ref="G57:G58"/>
    <mergeCell ref="J57:K57"/>
    <mergeCell ref="B46:B56"/>
    <mergeCell ref="C46:C56"/>
    <mergeCell ref="D46:D56"/>
    <mergeCell ref="J58:K58"/>
    <mergeCell ref="J59:K59"/>
    <mergeCell ref="G60:G61"/>
    <mergeCell ref="J60:K60"/>
    <mergeCell ref="J61:K61"/>
    <mergeCell ref="G62:G63"/>
    <mergeCell ref="J62:K62"/>
    <mergeCell ref="H63:H64"/>
    <mergeCell ref="J63:K63"/>
    <mergeCell ref="J64:K64"/>
    <mergeCell ref="J48:K48"/>
    <mergeCell ref="G70:G71"/>
    <mergeCell ref="J70:K70"/>
    <mergeCell ref="J71:K71"/>
    <mergeCell ref="G72:G73"/>
    <mergeCell ref="J72:K72"/>
    <mergeCell ref="H73:H74"/>
    <mergeCell ref="J73:K73"/>
    <mergeCell ref="J74:K74"/>
    <mergeCell ref="B65:B74"/>
    <mergeCell ref="C65:C74"/>
    <mergeCell ref="D65:D74"/>
    <mergeCell ref="G65:G67"/>
    <mergeCell ref="J65:K65"/>
    <mergeCell ref="J66:K66"/>
    <mergeCell ref="J67:K67"/>
    <mergeCell ref="G68:G69"/>
    <mergeCell ref="J68:K68"/>
    <mergeCell ref="J69:K69"/>
    <mergeCell ref="J80:K80"/>
    <mergeCell ref="G81:G82"/>
    <mergeCell ref="J81:K81"/>
    <mergeCell ref="H82:H83"/>
    <mergeCell ref="J82:K82"/>
    <mergeCell ref="J83:K83"/>
    <mergeCell ref="B75:B83"/>
    <mergeCell ref="C75:C83"/>
    <mergeCell ref="D75:D83"/>
    <mergeCell ref="G75:G77"/>
    <mergeCell ref="J75:K75"/>
    <mergeCell ref="J76:K76"/>
    <mergeCell ref="J77:K77"/>
    <mergeCell ref="J78:K78"/>
    <mergeCell ref="G79:G80"/>
    <mergeCell ref="J79:K79"/>
    <mergeCell ref="J89:K89"/>
    <mergeCell ref="G90:G91"/>
    <mergeCell ref="J90:K90"/>
    <mergeCell ref="H91:H92"/>
    <mergeCell ref="J91:K91"/>
    <mergeCell ref="J92:K92"/>
    <mergeCell ref="B84:B92"/>
    <mergeCell ref="C84:C92"/>
    <mergeCell ref="D84:D92"/>
    <mergeCell ref="G84:G86"/>
    <mergeCell ref="J84:K84"/>
    <mergeCell ref="J85:K85"/>
    <mergeCell ref="J86:K86"/>
    <mergeCell ref="J87:K87"/>
    <mergeCell ref="G88:G89"/>
    <mergeCell ref="J88:K88"/>
    <mergeCell ref="J98:K98"/>
    <mergeCell ref="G99:G100"/>
    <mergeCell ref="J99:K99"/>
    <mergeCell ref="H100:H101"/>
    <mergeCell ref="J100:K100"/>
    <mergeCell ref="J101:K101"/>
    <mergeCell ref="B93:B101"/>
    <mergeCell ref="C93:C101"/>
    <mergeCell ref="D93:D101"/>
    <mergeCell ref="G93:G95"/>
    <mergeCell ref="J93:K93"/>
    <mergeCell ref="J94:K94"/>
    <mergeCell ref="J95:K95"/>
    <mergeCell ref="J96:K96"/>
    <mergeCell ref="G97:G98"/>
    <mergeCell ref="J97:K97"/>
    <mergeCell ref="J106:K106"/>
    <mergeCell ref="J107:K107"/>
    <mergeCell ref="G108:G109"/>
    <mergeCell ref="J108:K108"/>
    <mergeCell ref="H109:H110"/>
    <mergeCell ref="J109:K109"/>
    <mergeCell ref="J110:K110"/>
    <mergeCell ref="B102:B110"/>
    <mergeCell ref="C102:C110"/>
    <mergeCell ref="D102:D110"/>
    <mergeCell ref="G102:G103"/>
    <mergeCell ref="J102:K102"/>
    <mergeCell ref="J103:K103"/>
    <mergeCell ref="G104:G105"/>
    <mergeCell ref="J104:K104"/>
    <mergeCell ref="J105:K105"/>
    <mergeCell ref="G106:G107"/>
    <mergeCell ref="J115:K115"/>
    <mergeCell ref="J116:K116"/>
    <mergeCell ref="G117:G118"/>
    <mergeCell ref="J117:K117"/>
    <mergeCell ref="H118:H119"/>
    <mergeCell ref="J118:K118"/>
    <mergeCell ref="J119:K119"/>
    <mergeCell ref="B111:B119"/>
    <mergeCell ref="C111:C119"/>
    <mergeCell ref="D111:D119"/>
    <mergeCell ref="G111:G112"/>
    <mergeCell ref="J111:K111"/>
    <mergeCell ref="J112:K112"/>
    <mergeCell ref="G113:G114"/>
    <mergeCell ref="J113:K113"/>
    <mergeCell ref="J114:K114"/>
    <mergeCell ref="G115:G116"/>
    <mergeCell ref="J124:K124"/>
    <mergeCell ref="J125:K125"/>
    <mergeCell ref="G126:G127"/>
    <mergeCell ref="J126:K126"/>
    <mergeCell ref="H127:H128"/>
    <mergeCell ref="J127:K127"/>
    <mergeCell ref="J128:K128"/>
    <mergeCell ref="B120:B128"/>
    <mergeCell ref="C120:C128"/>
    <mergeCell ref="D120:D128"/>
    <mergeCell ref="G120:G121"/>
    <mergeCell ref="J120:K120"/>
    <mergeCell ref="J121:K121"/>
    <mergeCell ref="G122:G123"/>
    <mergeCell ref="J122:K122"/>
    <mergeCell ref="J123:K123"/>
    <mergeCell ref="G124:G125"/>
    <mergeCell ref="J133:K133"/>
    <mergeCell ref="J134:K134"/>
    <mergeCell ref="G135:G136"/>
    <mergeCell ref="J135:K135"/>
    <mergeCell ref="H136:H137"/>
    <mergeCell ref="J136:K136"/>
    <mergeCell ref="J137:K137"/>
    <mergeCell ref="B129:B137"/>
    <mergeCell ref="C129:C137"/>
    <mergeCell ref="D129:D137"/>
    <mergeCell ref="G129:G130"/>
    <mergeCell ref="J129:K129"/>
    <mergeCell ref="J130:K130"/>
    <mergeCell ref="G131:G132"/>
    <mergeCell ref="J131:K131"/>
    <mergeCell ref="J132:K132"/>
    <mergeCell ref="G133:G134"/>
    <mergeCell ref="J149:K149"/>
    <mergeCell ref="C147:C149"/>
    <mergeCell ref="B147:B148"/>
    <mergeCell ref="H147:H148"/>
    <mergeCell ref="J147:K147"/>
    <mergeCell ref="J148:K148"/>
    <mergeCell ref="J142:K142"/>
    <mergeCell ref="J143:K143"/>
    <mergeCell ref="G144:G145"/>
    <mergeCell ref="J144:K144"/>
    <mergeCell ref="H145:H146"/>
    <mergeCell ref="J145:K145"/>
    <mergeCell ref="J146:K146"/>
    <mergeCell ref="B138:B146"/>
    <mergeCell ref="C138:C146"/>
    <mergeCell ref="D138:D146"/>
    <mergeCell ref="G138:G139"/>
    <mergeCell ref="J138:K138"/>
    <mergeCell ref="J139:K139"/>
    <mergeCell ref="G140:G141"/>
    <mergeCell ref="J140:K140"/>
    <mergeCell ref="J141:K141"/>
    <mergeCell ref="G142:G143"/>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AD91"/>
  <sheetViews>
    <sheetView showGridLines="0" tabSelected="1" zoomScale="60" zoomScaleNormal="60" workbookViewId="0">
      <selection activeCell="A8" sqref="A8"/>
    </sheetView>
  </sheetViews>
  <sheetFormatPr baseColWidth="10" defaultColWidth="11.42578125" defaultRowHeight="14.25" x14ac:dyDescent="0.2"/>
  <cols>
    <col min="1" max="1" width="32.140625" style="117" customWidth="1"/>
    <col min="2" max="2" width="18.28515625" style="119" customWidth="1"/>
    <col min="3" max="3" width="18.42578125" style="121" customWidth="1"/>
    <col min="4" max="4" width="52.7109375" style="123" customWidth="1"/>
    <col min="5" max="5" width="7.140625" style="118" customWidth="1"/>
    <col min="6" max="6" width="7.140625" style="117" customWidth="1"/>
    <col min="7" max="7" width="20.5703125" style="117" customWidth="1"/>
    <col min="8" max="8" width="21.5703125" style="117" customWidth="1"/>
    <col min="9" max="9" width="21.42578125" style="117" customWidth="1"/>
    <col min="10" max="10" width="26.28515625" style="117" customWidth="1"/>
    <col min="11" max="12" width="12.5703125" style="117" customWidth="1"/>
    <col min="13" max="13" width="17" style="117" customWidth="1"/>
    <col min="14" max="14" width="16.42578125" style="117" customWidth="1"/>
    <col min="15" max="15" width="20.5703125" style="117" customWidth="1"/>
    <col min="16" max="16" width="23.7109375" style="117" customWidth="1"/>
    <col min="17" max="17" width="22.85546875" style="117" customWidth="1"/>
    <col min="18" max="19" width="10.5703125" style="117" customWidth="1"/>
    <col min="20" max="21" width="13.42578125" style="117" customWidth="1"/>
    <col min="22" max="22" width="12.28515625" style="117" customWidth="1"/>
    <col min="23" max="23" width="10.5703125" style="117" customWidth="1"/>
    <col min="24" max="24" width="12.7109375" style="117" customWidth="1"/>
    <col min="25" max="25" width="22.42578125" style="117" customWidth="1"/>
    <col min="26" max="26" width="19.140625" style="117" customWidth="1"/>
    <col min="27" max="27" width="16.7109375" style="117" customWidth="1"/>
    <col min="28" max="28" width="18.42578125" style="117" customWidth="1"/>
    <col min="29" max="29" width="26.5703125" style="117" customWidth="1"/>
    <col min="30" max="30" width="29.85546875" style="117" customWidth="1"/>
    <col min="31" max="16384" width="11.42578125" style="117"/>
  </cols>
  <sheetData>
    <row r="1" spans="1:30" s="115" customFormat="1" ht="23.25" customHeight="1" x14ac:dyDescent="0.2">
      <c r="B1" s="119"/>
      <c r="C1" s="120"/>
      <c r="D1" s="122"/>
      <c r="E1" s="116"/>
    </row>
    <row r="2" spans="1:30" ht="27.75" customHeight="1" x14ac:dyDescent="0.2">
      <c r="A2" s="314"/>
      <c r="B2" s="316" t="s">
        <v>226</v>
      </c>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163" t="s">
        <v>227</v>
      </c>
    </row>
    <row r="3" spans="1:30" ht="25.5" customHeight="1" x14ac:dyDescent="0.2">
      <c r="A3" s="315"/>
      <c r="B3" s="318" t="s">
        <v>228</v>
      </c>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164" t="s">
        <v>229</v>
      </c>
    </row>
    <row r="4" spans="1:30" ht="29.25" customHeight="1" x14ac:dyDescent="0.2">
      <c r="A4" s="315"/>
      <c r="B4" s="320" t="s">
        <v>0</v>
      </c>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165" t="s">
        <v>230</v>
      </c>
    </row>
    <row r="5" spans="1:30" ht="16.5" customHeight="1" thickBot="1" x14ac:dyDescent="0.25">
      <c r="A5" s="315"/>
      <c r="B5" s="341"/>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3" t="s">
        <v>231</v>
      </c>
    </row>
    <row r="6" spans="1:30" ht="28.5" customHeight="1" x14ac:dyDescent="0.2">
      <c r="A6" s="364" t="s">
        <v>232</v>
      </c>
      <c r="B6" s="312" t="s">
        <v>233</v>
      </c>
      <c r="C6" s="323" t="s">
        <v>234</v>
      </c>
      <c r="D6" s="365" t="s">
        <v>235</v>
      </c>
      <c r="E6" s="312" t="s">
        <v>17</v>
      </c>
      <c r="F6" s="312"/>
      <c r="G6" s="313" t="s">
        <v>18</v>
      </c>
      <c r="H6" s="313"/>
      <c r="I6" s="313"/>
      <c r="J6" s="366" t="s">
        <v>19</v>
      </c>
      <c r="K6" s="367" t="s">
        <v>236</v>
      </c>
      <c r="L6" s="367"/>
      <c r="M6" s="367"/>
      <c r="N6" s="367"/>
      <c r="O6" s="325" t="s">
        <v>22</v>
      </c>
      <c r="P6" s="325"/>
      <c r="Q6" s="325"/>
      <c r="R6" s="326" t="s">
        <v>23</v>
      </c>
      <c r="S6" s="326"/>
      <c r="T6" s="326"/>
      <c r="U6" s="326"/>
      <c r="V6" s="326"/>
      <c r="W6" s="326"/>
      <c r="X6" s="326"/>
      <c r="Y6" s="125" t="s">
        <v>24</v>
      </c>
      <c r="Z6" s="325" t="s">
        <v>25</v>
      </c>
      <c r="AA6" s="325"/>
      <c r="AB6" s="325"/>
      <c r="AC6" s="325"/>
      <c r="AD6" s="368"/>
    </row>
    <row r="7" spans="1:30" ht="42.75" customHeight="1" thickBot="1" x14ac:dyDescent="0.25">
      <c r="A7" s="369"/>
      <c r="B7" s="322"/>
      <c r="C7" s="324"/>
      <c r="D7" s="370"/>
      <c r="E7" s="126" t="s">
        <v>28</v>
      </c>
      <c r="F7" s="126" t="s">
        <v>29</v>
      </c>
      <c r="G7" s="127" t="s">
        <v>237</v>
      </c>
      <c r="H7" s="128" t="s">
        <v>238</v>
      </c>
      <c r="I7" s="127" t="s">
        <v>32</v>
      </c>
      <c r="J7" s="371"/>
      <c r="K7" s="129" t="s">
        <v>20</v>
      </c>
      <c r="L7" s="129" t="s">
        <v>21</v>
      </c>
      <c r="M7" s="129" t="s">
        <v>239</v>
      </c>
      <c r="N7" s="129" t="s">
        <v>240</v>
      </c>
      <c r="O7" s="130" t="s">
        <v>33</v>
      </c>
      <c r="P7" s="130" t="s">
        <v>34</v>
      </c>
      <c r="Q7" s="130" t="s">
        <v>35</v>
      </c>
      <c r="R7" s="131" t="s">
        <v>36</v>
      </c>
      <c r="S7" s="131" t="s">
        <v>37</v>
      </c>
      <c r="T7" s="131" t="s">
        <v>38</v>
      </c>
      <c r="U7" s="131" t="s">
        <v>39</v>
      </c>
      <c r="V7" s="131" t="s">
        <v>40</v>
      </c>
      <c r="W7" s="131" t="s">
        <v>41</v>
      </c>
      <c r="X7" s="131" t="s">
        <v>42</v>
      </c>
      <c r="Y7" s="132" t="s">
        <v>43</v>
      </c>
      <c r="Z7" s="130" t="s">
        <v>44</v>
      </c>
      <c r="AA7" s="130" t="s">
        <v>45</v>
      </c>
      <c r="AB7" s="130" t="s">
        <v>241</v>
      </c>
      <c r="AC7" s="130" t="s">
        <v>47</v>
      </c>
      <c r="AD7" s="372" t="s">
        <v>48</v>
      </c>
    </row>
    <row r="8" spans="1:30" s="115" customFormat="1" ht="87.75" customHeight="1" x14ac:dyDescent="0.2">
      <c r="A8" s="350" t="s">
        <v>242</v>
      </c>
      <c r="B8" s="351" t="s">
        <v>243</v>
      </c>
      <c r="C8" s="352" t="s">
        <v>244</v>
      </c>
      <c r="D8" s="352" t="s">
        <v>245</v>
      </c>
      <c r="E8" s="353" t="s">
        <v>51</v>
      </c>
      <c r="F8" s="354"/>
      <c r="G8" s="355" t="s">
        <v>246</v>
      </c>
      <c r="H8" s="356" t="s">
        <v>247</v>
      </c>
      <c r="I8" s="357" t="s">
        <v>248</v>
      </c>
      <c r="J8" s="356" t="s">
        <v>249</v>
      </c>
      <c r="K8" s="355">
        <v>1</v>
      </c>
      <c r="L8" s="355">
        <v>6</v>
      </c>
      <c r="M8" s="358" t="s">
        <v>250</v>
      </c>
      <c r="N8" s="359" t="s">
        <v>28</v>
      </c>
      <c r="O8" s="357" t="s">
        <v>248</v>
      </c>
      <c r="P8" s="357" t="s">
        <v>248</v>
      </c>
      <c r="Q8" s="357" t="s">
        <v>251</v>
      </c>
      <c r="R8" s="359">
        <v>2</v>
      </c>
      <c r="S8" s="359">
        <v>3</v>
      </c>
      <c r="T8" s="360">
        <v>6</v>
      </c>
      <c r="U8" s="359" t="s">
        <v>252</v>
      </c>
      <c r="V8" s="359">
        <v>10</v>
      </c>
      <c r="W8" s="361">
        <v>60</v>
      </c>
      <c r="X8" s="359" t="s">
        <v>58</v>
      </c>
      <c r="Y8" s="362" t="s">
        <v>59</v>
      </c>
      <c r="Z8" s="363" t="s">
        <v>248</v>
      </c>
      <c r="AA8" s="363" t="s">
        <v>248</v>
      </c>
      <c r="AB8" s="363" t="s">
        <v>248</v>
      </c>
      <c r="AC8" s="363" t="s">
        <v>253</v>
      </c>
      <c r="AD8" s="363" t="s">
        <v>248</v>
      </c>
    </row>
    <row r="9" spans="1:30" s="115" customFormat="1" ht="87.75" customHeight="1" x14ac:dyDescent="0.2">
      <c r="A9" s="344" t="s">
        <v>242</v>
      </c>
      <c r="B9" s="311"/>
      <c r="C9" s="310"/>
      <c r="D9" s="310"/>
      <c r="E9" s="345" t="s">
        <v>51</v>
      </c>
      <c r="F9" s="124"/>
      <c r="G9" s="135" t="s">
        <v>254</v>
      </c>
      <c r="H9" s="136" t="s">
        <v>255</v>
      </c>
      <c r="I9" s="140" t="s">
        <v>248</v>
      </c>
      <c r="J9" s="140" t="s">
        <v>256</v>
      </c>
      <c r="K9" s="135">
        <v>1</v>
      </c>
      <c r="L9" s="135">
        <v>6</v>
      </c>
      <c r="M9" s="146" t="s">
        <v>257</v>
      </c>
      <c r="N9" s="147" t="s">
        <v>28</v>
      </c>
      <c r="O9" s="140" t="s">
        <v>248</v>
      </c>
      <c r="P9" s="140" t="s">
        <v>248</v>
      </c>
      <c r="Q9" s="140" t="s">
        <v>251</v>
      </c>
      <c r="R9" s="147">
        <v>2</v>
      </c>
      <c r="S9" s="147">
        <v>2</v>
      </c>
      <c r="T9" s="147">
        <v>4</v>
      </c>
      <c r="U9" s="147" t="s">
        <v>258</v>
      </c>
      <c r="V9" s="147">
        <v>10</v>
      </c>
      <c r="W9" s="150">
        <v>40</v>
      </c>
      <c r="X9" s="147" t="s">
        <v>58</v>
      </c>
      <c r="Y9" s="147" t="s">
        <v>59</v>
      </c>
      <c r="Z9" s="144" t="s">
        <v>248</v>
      </c>
      <c r="AA9" s="144" t="s">
        <v>248</v>
      </c>
      <c r="AB9" s="144" t="s">
        <v>248</v>
      </c>
      <c r="AC9" s="144" t="s">
        <v>259</v>
      </c>
      <c r="AD9" s="144" t="s">
        <v>248</v>
      </c>
    </row>
    <row r="10" spans="1:30" s="115" customFormat="1" ht="87.75" customHeight="1" x14ac:dyDescent="0.2">
      <c r="A10" s="344" t="s">
        <v>242</v>
      </c>
      <c r="B10" s="311"/>
      <c r="C10" s="310"/>
      <c r="D10" s="310"/>
      <c r="E10" s="345" t="s">
        <v>51</v>
      </c>
      <c r="F10" s="124"/>
      <c r="G10" s="135" t="s">
        <v>260</v>
      </c>
      <c r="H10" s="166" t="s">
        <v>261</v>
      </c>
      <c r="I10" s="140" t="s">
        <v>248</v>
      </c>
      <c r="J10" s="140" t="s">
        <v>262</v>
      </c>
      <c r="K10" s="135">
        <v>1</v>
      </c>
      <c r="L10" s="135">
        <v>8</v>
      </c>
      <c r="M10" s="147" t="s">
        <v>263</v>
      </c>
      <c r="N10" s="147" t="s">
        <v>28</v>
      </c>
      <c r="O10" s="140" t="s">
        <v>248</v>
      </c>
      <c r="P10" s="140" t="s">
        <v>264</v>
      </c>
      <c r="Q10" s="140" t="s">
        <v>265</v>
      </c>
      <c r="R10" s="147">
        <v>2</v>
      </c>
      <c r="S10" s="147">
        <v>3</v>
      </c>
      <c r="T10" s="147">
        <v>6</v>
      </c>
      <c r="U10" s="147" t="s">
        <v>252</v>
      </c>
      <c r="V10" s="147">
        <v>10</v>
      </c>
      <c r="W10" s="150">
        <v>60</v>
      </c>
      <c r="X10" s="147" t="s">
        <v>58</v>
      </c>
      <c r="Y10" s="147" t="s">
        <v>59</v>
      </c>
      <c r="Z10" s="144" t="s">
        <v>248</v>
      </c>
      <c r="AA10" s="144" t="s">
        <v>248</v>
      </c>
      <c r="AB10" s="144" t="s">
        <v>248</v>
      </c>
      <c r="AC10" s="144" t="s">
        <v>266</v>
      </c>
      <c r="AD10" s="144" t="s">
        <v>248</v>
      </c>
    </row>
    <row r="11" spans="1:30" s="115" customFormat="1" ht="87.75" customHeight="1" x14ac:dyDescent="0.2">
      <c r="A11" s="344" t="s">
        <v>242</v>
      </c>
      <c r="B11" s="311"/>
      <c r="C11" s="310"/>
      <c r="D11" s="310"/>
      <c r="E11" s="345" t="s">
        <v>51</v>
      </c>
      <c r="F11" s="124"/>
      <c r="G11" s="135" t="s">
        <v>267</v>
      </c>
      <c r="H11" s="166" t="s">
        <v>268</v>
      </c>
      <c r="I11" s="140" t="s">
        <v>248</v>
      </c>
      <c r="J11" s="136" t="s">
        <v>269</v>
      </c>
      <c r="K11" s="135">
        <v>1</v>
      </c>
      <c r="L11" s="135">
        <v>6</v>
      </c>
      <c r="M11" s="147" t="s">
        <v>270</v>
      </c>
      <c r="N11" s="147" t="s">
        <v>28</v>
      </c>
      <c r="O11" s="140" t="s">
        <v>248</v>
      </c>
      <c r="P11" s="140" t="s">
        <v>248</v>
      </c>
      <c r="Q11" s="140" t="s">
        <v>251</v>
      </c>
      <c r="R11" s="147">
        <v>2</v>
      </c>
      <c r="S11" s="147">
        <v>4</v>
      </c>
      <c r="T11" s="149">
        <v>8</v>
      </c>
      <c r="U11" s="147" t="s">
        <v>252</v>
      </c>
      <c r="V11" s="147">
        <v>25</v>
      </c>
      <c r="W11" s="150">
        <v>200</v>
      </c>
      <c r="X11" s="147" t="s">
        <v>114</v>
      </c>
      <c r="Y11" s="151" t="s">
        <v>271</v>
      </c>
      <c r="Z11" s="144" t="s">
        <v>248</v>
      </c>
      <c r="AA11" s="144" t="s">
        <v>248</v>
      </c>
      <c r="AB11" s="144" t="s">
        <v>272</v>
      </c>
      <c r="AC11" s="153" t="s">
        <v>273</v>
      </c>
      <c r="AD11" s="144" t="s">
        <v>248</v>
      </c>
    </row>
    <row r="12" spans="1:30" s="115" customFormat="1" ht="87.75" customHeight="1" x14ac:dyDescent="0.2">
      <c r="A12" s="344" t="s">
        <v>242</v>
      </c>
      <c r="B12" s="311"/>
      <c r="C12" s="310"/>
      <c r="D12" s="310"/>
      <c r="E12" s="345" t="s">
        <v>51</v>
      </c>
      <c r="F12" s="124"/>
      <c r="G12" s="135" t="s">
        <v>274</v>
      </c>
      <c r="H12" s="166" t="s">
        <v>275</v>
      </c>
      <c r="I12" s="140" t="s">
        <v>248</v>
      </c>
      <c r="J12" s="140" t="s">
        <v>276</v>
      </c>
      <c r="K12" s="135">
        <v>1</v>
      </c>
      <c r="L12" s="135">
        <v>6</v>
      </c>
      <c r="M12" s="147" t="s">
        <v>270</v>
      </c>
      <c r="N12" s="147" t="s">
        <v>28</v>
      </c>
      <c r="O12" s="140" t="s">
        <v>248</v>
      </c>
      <c r="P12" s="140" t="s">
        <v>248</v>
      </c>
      <c r="Q12" s="140" t="s">
        <v>251</v>
      </c>
      <c r="R12" s="147">
        <v>2</v>
      </c>
      <c r="S12" s="147">
        <v>3</v>
      </c>
      <c r="T12" s="149">
        <v>6</v>
      </c>
      <c r="U12" s="147" t="s">
        <v>252</v>
      </c>
      <c r="V12" s="147">
        <v>25</v>
      </c>
      <c r="W12" s="150">
        <v>150</v>
      </c>
      <c r="X12" s="147" t="s">
        <v>114</v>
      </c>
      <c r="Y12" s="151" t="s">
        <v>271</v>
      </c>
      <c r="Z12" s="144" t="s">
        <v>248</v>
      </c>
      <c r="AA12" s="144" t="s">
        <v>248</v>
      </c>
      <c r="AB12" s="144" t="s">
        <v>272</v>
      </c>
      <c r="AC12" s="153" t="s">
        <v>273</v>
      </c>
      <c r="AD12" s="154" t="s">
        <v>248</v>
      </c>
    </row>
    <row r="13" spans="1:30" s="115" customFormat="1" ht="87.75" customHeight="1" x14ac:dyDescent="0.2">
      <c r="A13" s="344" t="s">
        <v>242</v>
      </c>
      <c r="B13" s="311"/>
      <c r="C13" s="310"/>
      <c r="D13" s="310"/>
      <c r="E13" s="345" t="s">
        <v>51</v>
      </c>
      <c r="F13" s="124"/>
      <c r="G13" s="135" t="s">
        <v>277</v>
      </c>
      <c r="H13" s="137" t="s">
        <v>278</v>
      </c>
      <c r="I13" s="140" t="s">
        <v>248</v>
      </c>
      <c r="J13" s="140" t="s">
        <v>279</v>
      </c>
      <c r="K13" s="135">
        <v>1</v>
      </c>
      <c r="L13" s="135">
        <v>4</v>
      </c>
      <c r="M13" s="147" t="s">
        <v>280</v>
      </c>
      <c r="N13" s="147" t="s">
        <v>28</v>
      </c>
      <c r="O13" s="140" t="s">
        <v>248</v>
      </c>
      <c r="P13" s="140" t="s">
        <v>248</v>
      </c>
      <c r="Q13" s="140" t="s">
        <v>248</v>
      </c>
      <c r="R13" s="147">
        <v>2</v>
      </c>
      <c r="S13" s="147">
        <v>3</v>
      </c>
      <c r="T13" s="147">
        <v>6</v>
      </c>
      <c r="U13" s="147" t="s">
        <v>252</v>
      </c>
      <c r="V13" s="147">
        <v>25</v>
      </c>
      <c r="W13" s="150">
        <v>150</v>
      </c>
      <c r="X13" s="147" t="s">
        <v>114</v>
      </c>
      <c r="Y13" s="147" t="s">
        <v>271</v>
      </c>
      <c r="Z13" s="144" t="s">
        <v>248</v>
      </c>
      <c r="AA13" s="144" t="s">
        <v>248</v>
      </c>
      <c r="AB13" s="155" t="s">
        <v>248</v>
      </c>
      <c r="AC13" s="156" t="s">
        <v>281</v>
      </c>
      <c r="AD13" s="154" t="s">
        <v>248</v>
      </c>
    </row>
    <row r="14" spans="1:30" s="115" customFormat="1" ht="87.75" customHeight="1" x14ac:dyDescent="0.2">
      <c r="A14" s="344" t="s">
        <v>242</v>
      </c>
      <c r="B14" s="311"/>
      <c r="C14" s="310"/>
      <c r="D14" s="310"/>
      <c r="E14" s="345" t="s">
        <v>51</v>
      </c>
      <c r="F14" s="124"/>
      <c r="G14" s="135" t="s">
        <v>277</v>
      </c>
      <c r="H14" s="166" t="s">
        <v>282</v>
      </c>
      <c r="I14" s="138" t="s">
        <v>248</v>
      </c>
      <c r="J14" s="136" t="s">
        <v>283</v>
      </c>
      <c r="K14" s="135">
        <v>1</v>
      </c>
      <c r="L14" s="135">
        <v>2</v>
      </c>
      <c r="M14" s="147" t="s">
        <v>284</v>
      </c>
      <c r="N14" s="147" t="s">
        <v>28</v>
      </c>
      <c r="O14" s="138" t="s">
        <v>248</v>
      </c>
      <c r="P14" s="138" t="s">
        <v>248</v>
      </c>
      <c r="Q14" s="138" t="s">
        <v>251</v>
      </c>
      <c r="R14" s="147">
        <v>2</v>
      </c>
      <c r="S14" s="147">
        <v>3</v>
      </c>
      <c r="T14" s="147">
        <v>6</v>
      </c>
      <c r="U14" s="147" t="s">
        <v>252</v>
      </c>
      <c r="V14" s="147">
        <v>10</v>
      </c>
      <c r="W14" s="150">
        <v>60</v>
      </c>
      <c r="X14" s="147" t="s">
        <v>58</v>
      </c>
      <c r="Y14" s="147" t="s">
        <v>59</v>
      </c>
      <c r="Z14" s="144" t="s">
        <v>248</v>
      </c>
      <c r="AA14" s="144" t="s">
        <v>248</v>
      </c>
      <c r="AB14" s="155" t="s">
        <v>285</v>
      </c>
      <c r="AC14" s="155" t="s">
        <v>286</v>
      </c>
      <c r="AD14" s="154" t="s">
        <v>248</v>
      </c>
    </row>
    <row r="15" spans="1:30" s="115" customFormat="1" ht="87.75" customHeight="1" x14ac:dyDescent="0.2">
      <c r="A15" s="344" t="s">
        <v>242</v>
      </c>
      <c r="B15" s="311"/>
      <c r="C15" s="310"/>
      <c r="D15" s="310"/>
      <c r="E15" s="345" t="s">
        <v>51</v>
      </c>
      <c r="F15" s="124"/>
      <c r="G15" s="135" t="s">
        <v>277</v>
      </c>
      <c r="H15" s="166" t="s">
        <v>287</v>
      </c>
      <c r="I15" s="138" t="s">
        <v>248</v>
      </c>
      <c r="J15" s="166" t="s">
        <v>288</v>
      </c>
      <c r="K15" s="135">
        <v>1</v>
      </c>
      <c r="L15" s="135">
        <v>8</v>
      </c>
      <c r="M15" s="147" t="s">
        <v>289</v>
      </c>
      <c r="N15" s="147" t="s">
        <v>28</v>
      </c>
      <c r="O15" s="138" t="s">
        <v>248</v>
      </c>
      <c r="P15" s="138" t="s">
        <v>290</v>
      </c>
      <c r="Q15" s="140" t="s">
        <v>248</v>
      </c>
      <c r="R15" s="147">
        <v>2</v>
      </c>
      <c r="S15" s="147">
        <v>2</v>
      </c>
      <c r="T15" s="147">
        <v>4</v>
      </c>
      <c r="U15" s="147" t="s">
        <v>258</v>
      </c>
      <c r="V15" s="147">
        <v>10</v>
      </c>
      <c r="W15" s="150">
        <v>40</v>
      </c>
      <c r="X15" s="147" t="s">
        <v>58</v>
      </c>
      <c r="Y15" s="147" t="s">
        <v>59</v>
      </c>
      <c r="Z15" s="144" t="s">
        <v>248</v>
      </c>
      <c r="AA15" s="144" t="s">
        <v>248</v>
      </c>
      <c r="AB15" s="155" t="s">
        <v>248</v>
      </c>
      <c r="AC15" s="155" t="s">
        <v>291</v>
      </c>
      <c r="AD15" s="154" t="s">
        <v>248</v>
      </c>
    </row>
    <row r="16" spans="1:30" s="115" customFormat="1" ht="87.75" customHeight="1" x14ac:dyDescent="0.2">
      <c r="A16" s="344" t="s">
        <v>242</v>
      </c>
      <c r="B16" s="311"/>
      <c r="C16" s="310"/>
      <c r="D16" s="310"/>
      <c r="E16" s="345" t="s">
        <v>51</v>
      </c>
      <c r="F16" s="124"/>
      <c r="G16" s="135" t="s">
        <v>277</v>
      </c>
      <c r="H16" s="166" t="s">
        <v>292</v>
      </c>
      <c r="I16" s="138" t="s">
        <v>248</v>
      </c>
      <c r="J16" s="136" t="s">
        <v>283</v>
      </c>
      <c r="K16" s="135">
        <v>1</v>
      </c>
      <c r="L16" s="135">
        <v>4</v>
      </c>
      <c r="M16" s="147" t="s">
        <v>284</v>
      </c>
      <c r="N16" s="147" t="s">
        <v>28</v>
      </c>
      <c r="O16" s="138" t="s">
        <v>248</v>
      </c>
      <c r="P16" s="138" t="s">
        <v>293</v>
      </c>
      <c r="Q16" s="138" t="s">
        <v>294</v>
      </c>
      <c r="R16" s="147">
        <v>2</v>
      </c>
      <c r="S16" s="147">
        <v>3</v>
      </c>
      <c r="T16" s="147">
        <v>6</v>
      </c>
      <c r="U16" s="147" t="s">
        <v>252</v>
      </c>
      <c r="V16" s="147">
        <v>10</v>
      </c>
      <c r="W16" s="150">
        <v>60</v>
      </c>
      <c r="X16" s="147" t="s">
        <v>58</v>
      </c>
      <c r="Y16" s="147" t="s">
        <v>59</v>
      </c>
      <c r="Z16" s="144" t="s">
        <v>248</v>
      </c>
      <c r="AA16" s="144" t="s">
        <v>248</v>
      </c>
      <c r="AB16" s="155" t="s">
        <v>295</v>
      </c>
      <c r="AC16" s="155" t="s">
        <v>296</v>
      </c>
      <c r="AD16" s="154" t="s">
        <v>248</v>
      </c>
    </row>
    <row r="17" spans="1:30" s="115" customFormat="1" ht="87.75" customHeight="1" x14ac:dyDescent="0.2">
      <c r="A17" s="344" t="s">
        <v>242</v>
      </c>
      <c r="B17" s="311"/>
      <c r="C17" s="310"/>
      <c r="D17" s="310"/>
      <c r="E17" s="345" t="s">
        <v>51</v>
      </c>
      <c r="F17" s="124"/>
      <c r="G17" s="135" t="s">
        <v>297</v>
      </c>
      <c r="H17" s="166" t="s">
        <v>298</v>
      </c>
      <c r="I17" s="140" t="s">
        <v>248</v>
      </c>
      <c r="J17" s="135" t="s">
        <v>299</v>
      </c>
      <c r="K17" s="135">
        <v>1</v>
      </c>
      <c r="L17" s="135">
        <v>8</v>
      </c>
      <c r="M17" s="146" t="s">
        <v>257</v>
      </c>
      <c r="N17" s="147" t="s">
        <v>28</v>
      </c>
      <c r="O17" s="140" t="s">
        <v>248</v>
      </c>
      <c r="P17" s="140" t="s">
        <v>248</v>
      </c>
      <c r="Q17" s="140" t="s">
        <v>248</v>
      </c>
      <c r="R17" s="147">
        <v>2</v>
      </c>
      <c r="S17" s="147">
        <v>4</v>
      </c>
      <c r="T17" s="149">
        <v>8</v>
      </c>
      <c r="U17" s="147" t="s">
        <v>252</v>
      </c>
      <c r="V17" s="147">
        <v>25</v>
      </c>
      <c r="W17" s="150">
        <v>200</v>
      </c>
      <c r="X17" s="147" t="s">
        <v>114</v>
      </c>
      <c r="Y17" s="151" t="s">
        <v>271</v>
      </c>
      <c r="Z17" s="144" t="s">
        <v>248</v>
      </c>
      <c r="AA17" s="144" t="s">
        <v>248</v>
      </c>
      <c r="AB17" s="144" t="s">
        <v>248</v>
      </c>
      <c r="AC17" s="155" t="s">
        <v>300</v>
      </c>
      <c r="AD17" s="154" t="s">
        <v>248</v>
      </c>
    </row>
    <row r="18" spans="1:30" s="115" customFormat="1" ht="87.75" customHeight="1" x14ac:dyDescent="0.2">
      <c r="A18" s="344" t="s">
        <v>242</v>
      </c>
      <c r="B18" s="311" t="s">
        <v>301</v>
      </c>
      <c r="C18" s="310" t="s">
        <v>302</v>
      </c>
      <c r="D18" s="310" t="s">
        <v>245</v>
      </c>
      <c r="E18" s="345" t="s">
        <v>51</v>
      </c>
      <c r="F18" s="124"/>
      <c r="G18" s="135" t="s">
        <v>246</v>
      </c>
      <c r="H18" s="136" t="s">
        <v>247</v>
      </c>
      <c r="I18" s="140" t="s">
        <v>248</v>
      </c>
      <c r="J18" s="136" t="s">
        <v>249</v>
      </c>
      <c r="K18" s="135">
        <v>1</v>
      </c>
      <c r="L18" s="135">
        <v>8</v>
      </c>
      <c r="M18" s="146" t="s">
        <v>250</v>
      </c>
      <c r="N18" s="147" t="s">
        <v>28</v>
      </c>
      <c r="O18" s="140" t="s">
        <v>248</v>
      </c>
      <c r="P18" s="140" t="s">
        <v>248</v>
      </c>
      <c r="Q18" s="140" t="s">
        <v>251</v>
      </c>
      <c r="R18" s="147">
        <v>2</v>
      </c>
      <c r="S18" s="147">
        <v>3</v>
      </c>
      <c r="T18" s="149">
        <v>6</v>
      </c>
      <c r="U18" s="147" t="s">
        <v>252</v>
      </c>
      <c r="V18" s="147">
        <v>10</v>
      </c>
      <c r="W18" s="150">
        <v>60</v>
      </c>
      <c r="X18" s="147" t="s">
        <v>58</v>
      </c>
      <c r="Y18" s="151" t="s">
        <v>59</v>
      </c>
      <c r="Z18" s="144" t="s">
        <v>248</v>
      </c>
      <c r="AA18" s="144" t="s">
        <v>248</v>
      </c>
      <c r="AB18" s="144" t="s">
        <v>248</v>
      </c>
      <c r="AC18" s="144" t="s">
        <v>253</v>
      </c>
      <c r="AD18" s="144" t="s">
        <v>248</v>
      </c>
    </row>
    <row r="19" spans="1:30" s="115" customFormat="1" ht="87.75" customHeight="1" x14ac:dyDescent="0.2">
      <c r="A19" s="344" t="s">
        <v>242</v>
      </c>
      <c r="B19" s="311"/>
      <c r="C19" s="310"/>
      <c r="D19" s="310"/>
      <c r="E19" s="345" t="s">
        <v>51</v>
      </c>
      <c r="F19" s="124"/>
      <c r="G19" s="135" t="s">
        <v>254</v>
      </c>
      <c r="H19" s="136" t="s">
        <v>255</v>
      </c>
      <c r="I19" s="140" t="s">
        <v>248</v>
      </c>
      <c r="J19" s="140" t="s">
        <v>256</v>
      </c>
      <c r="K19" s="135">
        <v>1</v>
      </c>
      <c r="L19" s="135">
        <v>6</v>
      </c>
      <c r="M19" s="146" t="s">
        <v>257</v>
      </c>
      <c r="N19" s="147" t="s">
        <v>28</v>
      </c>
      <c r="O19" s="140" t="s">
        <v>248</v>
      </c>
      <c r="P19" s="140" t="s">
        <v>248</v>
      </c>
      <c r="Q19" s="140" t="s">
        <v>251</v>
      </c>
      <c r="R19" s="147">
        <v>2</v>
      </c>
      <c r="S19" s="147">
        <v>2</v>
      </c>
      <c r="T19" s="147">
        <v>4</v>
      </c>
      <c r="U19" s="147" t="s">
        <v>258</v>
      </c>
      <c r="V19" s="147">
        <v>10</v>
      </c>
      <c r="W19" s="150">
        <v>40</v>
      </c>
      <c r="X19" s="147" t="s">
        <v>58</v>
      </c>
      <c r="Y19" s="147" t="s">
        <v>59</v>
      </c>
      <c r="Z19" s="144" t="s">
        <v>248</v>
      </c>
      <c r="AA19" s="144" t="s">
        <v>248</v>
      </c>
      <c r="AB19" s="144" t="s">
        <v>248</v>
      </c>
      <c r="AC19" s="144" t="s">
        <v>303</v>
      </c>
      <c r="AD19" s="144" t="s">
        <v>248</v>
      </c>
    </row>
    <row r="20" spans="1:30" s="115" customFormat="1" ht="87.75" customHeight="1" x14ac:dyDescent="0.2">
      <c r="A20" s="344" t="s">
        <v>242</v>
      </c>
      <c r="B20" s="311"/>
      <c r="C20" s="310"/>
      <c r="D20" s="310"/>
      <c r="E20" s="345" t="s">
        <v>51</v>
      </c>
      <c r="F20" s="124"/>
      <c r="G20" s="135" t="s">
        <v>260</v>
      </c>
      <c r="H20" s="166" t="s">
        <v>261</v>
      </c>
      <c r="I20" s="140" t="s">
        <v>248</v>
      </c>
      <c r="J20" s="140" t="s">
        <v>262</v>
      </c>
      <c r="K20" s="135">
        <v>1</v>
      </c>
      <c r="L20" s="135">
        <v>8</v>
      </c>
      <c r="M20" s="147" t="s">
        <v>263</v>
      </c>
      <c r="N20" s="147" t="s">
        <v>28</v>
      </c>
      <c r="O20" s="140" t="s">
        <v>248</v>
      </c>
      <c r="P20" s="140" t="s">
        <v>264</v>
      </c>
      <c r="Q20" s="140" t="s">
        <v>265</v>
      </c>
      <c r="R20" s="147">
        <v>2</v>
      </c>
      <c r="S20" s="147">
        <v>3</v>
      </c>
      <c r="T20" s="147">
        <v>6</v>
      </c>
      <c r="U20" s="147" t="s">
        <v>252</v>
      </c>
      <c r="V20" s="147">
        <v>10</v>
      </c>
      <c r="W20" s="150">
        <v>60</v>
      </c>
      <c r="X20" s="147" t="s">
        <v>58</v>
      </c>
      <c r="Y20" s="147" t="s">
        <v>59</v>
      </c>
      <c r="Z20" s="144" t="s">
        <v>248</v>
      </c>
      <c r="AA20" s="144" t="s">
        <v>248</v>
      </c>
      <c r="AB20" s="144" t="s">
        <v>248</v>
      </c>
      <c r="AC20" s="144" t="s">
        <v>266</v>
      </c>
      <c r="AD20" s="144" t="s">
        <v>248</v>
      </c>
    </row>
    <row r="21" spans="1:30" s="115" customFormat="1" ht="87.75" customHeight="1" x14ac:dyDescent="0.2">
      <c r="A21" s="344" t="s">
        <v>242</v>
      </c>
      <c r="B21" s="311"/>
      <c r="C21" s="310"/>
      <c r="D21" s="310"/>
      <c r="E21" s="345" t="s">
        <v>51</v>
      </c>
      <c r="F21" s="124"/>
      <c r="G21" s="135" t="s">
        <v>267</v>
      </c>
      <c r="H21" s="166" t="s">
        <v>268</v>
      </c>
      <c r="I21" s="140" t="s">
        <v>248</v>
      </c>
      <c r="J21" s="136" t="s">
        <v>269</v>
      </c>
      <c r="K21" s="135">
        <v>1</v>
      </c>
      <c r="L21" s="135">
        <v>6</v>
      </c>
      <c r="M21" s="147" t="s">
        <v>270</v>
      </c>
      <c r="N21" s="147" t="s">
        <v>28</v>
      </c>
      <c r="O21" s="140" t="s">
        <v>248</v>
      </c>
      <c r="P21" s="140" t="s">
        <v>248</v>
      </c>
      <c r="Q21" s="140" t="s">
        <v>251</v>
      </c>
      <c r="R21" s="147">
        <v>2</v>
      </c>
      <c r="S21" s="147">
        <v>4</v>
      </c>
      <c r="T21" s="149">
        <v>8</v>
      </c>
      <c r="U21" s="147" t="s">
        <v>252</v>
      </c>
      <c r="V21" s="147">
        <v>25</v>
      </c>
      <c r="W21" s="150">
        <v>200</v>
      </c>
      <c r="X21" s="147" t="s">
        <v>114</v>
      </c>
      <c r="Y21" s="151" t="s">
        <v>271</v>
      </c>
      <c r="Z21" s="144" t="s">
        <v>248</v>
      </c>
      <c r="AA21" s="144" t="s">
        <v>248</v>
      </c>
      <c r="AB21" s="144" t="s">
        <v>272</v>
      </c>
      <c r="AC21" s="153" t="s">
        <v>273</v>
      </c>
      <c r="AD21" s="144" t="s">
        <v>248</v>
      </c>
    </row>
    <row r="22" spans="1:30" s="115" customFormat="1" ht="87.75" customHeight="1" x14ac:dyDescent="0.2">
      <c r="A22" s="344" t="s">
        <v>242</v>
      </c>
      <c r="B22" s="311"/>
      <c r="C22" s="310"/>
      <c r="D22" s="310"/>
      <c r="E22" s="345" t="s">
        <v>51</v>
      </c>
      <c r="F22" s="124"/>
      <c r="G22" s="135" t="s">
        <v>274</v>
      </c>
      <c r="H22" s="166" t="s">
        <v>275</v>
      </c>
      <c r="I22" s="140" t="s">
        <v>248</v>
      </c>
      <c r="J22" s="140" t="s">
        <v>276</v>
      </c>
      <c r="K22" s="135">
        <v>1</v>
      </c>
      <c r="L22" s="135">
        <v>6</v>
      </c>
      <c r="M22" s="147" t="s">
        <v>270</v>
      </c>
      <c r="N22" s="147" t="s">
        <v>28</v>
      </c>
      <c r="O22" s="140" t="s">
        <v>248</v>
      </c>
      <c r="P22" s="140" t="s">
        <v>248</v>
      </c>
      <c r="Q22" s="140" t="s">
        <v>248</v>
      </c>
      <c r="R22" s="147">
        <v>2</v>
      </c>
      <c r="S22" s="147">
        <v>3</v>
      </c>
      <c r="T22" s="149">
        <v>6</v>
      </c>
      <c r="U22" s="147" t="s">
        <v>252</v>
      </c>
      <c r="V22" s="147">
        <v>25</v>
      </c>
      <c r="W22" s="150">
        <v>150</v>
      </c>
      <c r="X22" s="147" t="s">
        <v>114</v>
      </c>
      <c r="Y22" s="151" t="s">
        <v>271</v>
      </c>
      <c r="Z22" s="144" t="s">
        <v>248</v>
      </c>
      <c r="AA22" s="144" t="s">
        <v>248</v>
      </c>
      <c r="AB22" s="157" t="s">
        <v>248</v>
      </c>
      <c r="AC22" s="153" t="s">
        <v>273</v>
      </c>
      <c r="AD22" s="144"/>
    </row>
    <row r="23" spans="1:30" s="115" customFormat="1" ht="87.75" customHeight="1" x14ac:dyDescent="0.2">
      <c r="A23" s="344" t="s">
        <v>242</v>
      </c>
      <c r="B23" s="311"/>
      <c r="C23" s="310"/>
      <c r="D23" s="310"/>
      <c r="E23" s="345" t="s">
        <v>51</v>
      </c>
      <c r="F23" s="124"/>
      <c r="G23" s="135" t="s">
        <v>277</v>
      </c>
      <c r="H23" s="137" t="s">
        <v>278</v>
      </c>
      <c r="I23" s="140" t="s">
        <v>248</v>
      </c>
      <c r="J23" s="140" t="s">
        <v>279</v>
      </c>
      <c r="K23" s="135">
        <v>1</v>
      </c>
      <c r="L23" s="135">
        <v>4</v>
      </c>
      <c r="M23" s="147" t="s">
        <v>280</v>
      </c>
      <c r="N23" s="147" t="s">
        <v>28</v>
      </c>
      <c r="O23" s="140" t="s">
        <v>248</v>
      </c>
      <c r="P23" s="140" t="s">
        <v>248</v>
      </c>
      <c r="Q23" s="140" t="s">
        <v>248</v>
      </c>
      <c r="R23" s="147">
        <v>2</v>
      </c>
      <c r="S23" s="147">
        <v>3</v>
      </c>
      <c r="T23" s="147">
        <v>6</v>
      </c>
      <c r="U23" s="147" t="s">
        <v>252</v>
      </c>
      <c r="V23" s="147">
        <v>25</v>
      </c>
      <c r="W23" s="150">
        <v>150</v>
      </c>
      <c r="X23" s="147" t="s">
        <v>114</v>
      </c>
      <c r="Y23" s="147" t="s">
        <v>271</v>
      </c>
      <c r="Z23" s="144" t="s">
        <v>248</v>
      </c>
      <c r="AA23" s="144" t="s">
        <v>248</v>
      </c>
      <c r="AB23" s="155" t="s">
        <v>248</v>
      </c>
      <c r="AC23" s="156" t="s">
        <v>281</v>
      </c>
      <c r="AD23" s="144" t="s">
        <v>248</v>
      </c>
    </row>
    <row r="24" spans="1:30" s="115" customFormat="1" ht="87.75" customHeight="1" x14ac:dyDescent="0.2">
      <c r="A24" s="344" t="s">
        <v>242</v>
      </c>
      <c r="B24" s="311"/>
      <c r="C24" s="310"/>
      <c r="D24" s="310"/>
      <c r="E24" s="345" t="s">
        <v>51</v>
      </c>
      <c r="F24" s="124"/>
      <c r="G24" s="135" t="s">
        <v>277</v>
      </c>
      <c r="H24" s="166" t="s">
        <v>282</v>
      </c>
      <c r="I24" s="138" t="s">
        <v>248</v>
      </c>
      <c r="J24" s="136" t="s">
        <v>283</v>
      </c>
      <c r="K24" s="135">
        <v>1</v>
      </c>
      <c r="L24" s="135">
        <v>8</v>
      </c>
      <c r="M24" s="147" t="s">
        <v>284</v>
      </c>
      <c r="N24" s="147" t="s">
        <v>28</v>
      </c>
      <c r="O24" s="138" t="s">
        <v>248</v>
      </c>
      <c r="P24" s="138" t="s">
        <v>248</v>
      </c>
      <c r="Q24" s="138" t="s">
        <v>251</v>
      </c>
      <c r="R24" s="147">
        <v>2</v>
      </c>
      <c r="S24" s="147">
        <v>3</v>
      </c>
      <c r="T24" s="147">
        <v>6</v>
      </c>
      <c r="U24" s="147" t="s">
        <v>252</v>
      </c>
      <c r="V24" s="147">
        <v>10</v>
      </c>
      <c r="W24" s="150">
        <v>60</v>
      </c>
      <c r="X24" s="147" t="s">
        <v>58</v>
      </c>
      <c r="Y24" s="147" t="s">
        <v>59</v>
      </c>
      <c r="Z24" s="144" t="s">
        <v>248</v>
      </c>
      <c r="AA24" s="144" t="s">
        <v>248</v>
      </c>
      <c r="AB24" s="155" t="s">
        <v>285</v>
      </c>
      <c r="AC24" s="155" t="s">
        <v>286</v>
      </c>
      <c r="AD24" s="144" t="s">
        <v>248</v>
      </c>
    </row>
    <row r="25" spans="1:30" s="115" customFormat="1" ht="87.75" customHeight="1" x14ac:dyDescent="0.2">
      <c r="A25" s="344" t="s">
        <v>242</v>
      </c>
      <c r="B25" s="311"/>
      <c r="C25" s="310"/>
      <c r="D25" s="310"/>
      <c r="E25" s="345" t="s">
        <v>51</v>
      </c>
      <c r="F25" s="124"/>
      <c r="G25" s="135" t="s">
        <v>277</v>
      </c>
      <c r="H25" s="166" t="s">
        <v>287</v>
      </c>
      <c r="I25" s="138" t="s">
        <v>248</v>
      </c>
      <c r="J25" s="166" t="s">
        <v>288</v>
      </c>
      <c r="K25" s="135">
        <v>1</v>
      </c>
      <c r="L25" s="135">
        <v>8</v>
      </c>
      <c r="M25" s="147" t="s">
        <v>289</v>
      </c>
      <c r="N25" s="147" t="s">
        <v>28</v>
      </c>
      <c r="O25" s="138" t="s">
        <v>248</v>
      </c>
      <c r="P25" s="138" t="s">
        <v>290</v>
      </c>
      <c r="Q25" s="140" t="s">
        <v>248</v>
      </c>
      <c r="R25" s="147">
        <v>2</v>
      </c>
      <c r="S25" s="147">
        <v>2</v>
      </c>
      <c r="T25" s="147">
        <v>4</v>
      </c>
      <c r="U25" s="147" t="s">
        <v>258</v>
      </c>
      <c r="V25" s="147">
        <v>10</v>
      </c>
      <c r="W25" s="150">
        <v>40</v>
      </c>
      <c r="X25" s="147" t="s">
        <v>58</v>
      </c>
      <c r="Y25" s="147" t="s">
        <v>59</v>
      </c>
      <c r="Z25" s="144" t="s">
        <v>248</v>
      </c>
      <c r="AA25" s="144" t="s">
        <v>248</v>
      </c>
      <c r="AB25" s="155" t="s">
        <v>248</v>
      </c>
      <c r="AC25" s="155" t="s">
        <v>291</v>
      </c>
      <c r="AD25" s="154" t="s">
        <v>248</v>
      </c>
    </row>
    <row r="26" spans="1:30" s="115" customFormat="1" ht="87.75" customHeight="1" x14ac:dyDescent="0.2">
      <c r="A26" s="344" t="s">
        <v>242</v>
      </c>
      <c r="B26" s="311"/>
      <c r="C26" s="310"/>
      <c r="D26" s="310"/>
      <c r="E26" s="345" t="s">
        <v>51</v>
      </c>
      <c r="F26" s="124"/>
      <c r="G26" s="135" t="s">
        <v>277</v>
      </c>
      <c r="H26" s="166" t="s">
        <v>292</v>
      </c>
      <c r="I26" s="138" t="s">
        <v>248</v>
      </c>
      <c r="J26" s="136" t="s">
        <v>283</v>
      </c>
      <c r="K26" s="135">
        <v>1</v>
      </c>
      <c r="L26" s="135">
        <v>4</v>
      </c>
      <c r="M26" s="147" t="s">
        <v>284</v>
      </c>
      <c r="N26" s="147" t="s">
        <v>28</v>
      </c>
      <c r="O26" s="138" t="s">
        <v>248</v>
      </c>
      <c r="P26" s="138" t="s">
        <v>293</v>
      </c>
      <c r="Q26" s="138" t="s">
        <v>294</v>
      </c>
      <c r="R26" s="147">
        <v>2</v>
      </c>
      <c r="S26" s="147">
        <v>3</v>
      </c>
      <c r="T26" s="147">
        <v>6</v>
      </c>
      <c r="U26" s="147" t="s">
        <v>252</v>
      </c>
      <c r="V26" s="147">
        <v>10</v>
      </c>
      <c r="W26" s="150">
        <v>60</v>
      </c>
      <c r="X26" s="147" t="s">
        <v>58</v>
      </c>
      <c r="Y26" s="147" t="s">
        <v>59</v>
      </c>
      <c r="Z26" s="144" t="s">
        <v>248</v>
      </c>
      <c r="AA26" s="144" t="s">
        <v>248</v>
      </c>
      <c r="AB26" s="155" t="s">
        <v>295</v>
      </c>
      <c r="AC26" s="155" t="s">
        <v>296</v>
      </c>
      <c r="AD26" s="154" t="s">
        <v>248</v>
      </c>
    </row>
    <row r="27" spans="1:30" s="115" customFormat="1" ht="87.75" customHeight="1" x14ac:dyDescent="0.2">
      <c r="A27" s="344" t="s">
        <v>242</v>
      </c>
      <c r="B27" s="311"/>
      <c r="C27" s="310"/>
      <c r="D27" s="310"/>
      <c r="E27" s="345" t="s">
        <v>51</v>
      </c>
      <c r="F27" s="124"/>
      <c r="G27" s="135" t="s">
        <v>297</v>
      </c>
      <c r="H27" s="166" t="s">
        <v>298</v>
      </c>
      <c r="I27" s="140" t="s">
        <v>248</v>
      </c>
      <c r="J27" s="135" t="s">
        <v>299</v>
      </c>
      <c r="K27" s="135">
        <v>1</v>
      </c>
      <c r="L27" s="135">
        <v>8</v>
      </c>
      <c r="M27" s="146" t="s">
        <v>257</v>
      </c>
      <c r="N27" s="147" t="s">
        <v>28</v>
      </c>
      <c r="O27" s="140" t="s">
        <v>248</v>
      </c>
      <c r="P27" s="140" t="s">
        <v>248</v>
      </c>
      <c r="Q27" s="140" t="s">
        <v>248</v>
      </c>
      <c r="R27" s="147">
        <v>2</v>
      </c>
      <c r="S27" s="147">
        <v>4</v>
      </c>
      <c r="T27" s="149">
        <v>8</v>
      </c>
      <c r="U27" s="147" t="s">
        <v>252</v>
      </c>
      <c r="V27" s="147">
        <v>25</v>
      </c>
      <c r="W27" s="150">
        <v>200</v>
      </c>
      <c r="X27" s="147" t="s">
        <v>114</v>
      </c>
      <c r="Y27" s="151" t="s">
        <v>271</v>
      </c>
      <c r="Z27" s="144" t="s">
        <v>248</v>
      </c>
      <c r="AA27" s="144" t="s">
        <v>248</v>
      </c>
      <c r="AB27" s="144" t="s">
        <v>248</v>
      </c>
      <c r="AC27" s="155" t="s">
        <v>300</v>
      </c>
      <c r="AD27" s="154" t="s">
        <v>248</v>
      </c>
    </row>
    <row r="28" spans="1:30" s="115" customFormat="1" ht="87.75" customHeight="1" x14ac:dyDescent="0.2">
      <c r="A28" s="344" t="s">
        <v>242</v>
      </c>
      <c r="B28" s="311" t="s">
        <v>301</v>
      </c>
      <c r="C28" s="310" t="s">
        <v>304</v>
      </c>
      <c r="D28" s="310" t="s">
        <v>245</v>
      </c>
      <c r="E28" s="345" t="s">
        <v>51</v>
      </c>
      <c r="F28" s="124"/>
      <c r="G28" s="135" t="s">
        <v>260</v>
      </c>
      <c r="H28" s="166" t="s">
        <v>305</v>
      </c>
      <c r="I28" s="140" t="s">
        <v>248</v>
      </c>
      <c r="J28" s="140" t="s">
        <v>262</v>
      </c>
      <c r="K28" s="135">
        <v>1</v>
      </c>
      <c r="L28" s="135">
        <v>8</v>
      </c>
      <c r="M28" s="147" t="s">
        <v>263</v>
      </c>
      <c r="N28" s="147" t="s">
        <v>28</v>
      </c>
      <c r="O28" s="140" t="s">
        <v>248</v>
      </c>
      <c r="P28" s="140" t="s">
        <v>264</v>
      </c>
      <c r="Q28" s="140" t="s">
        <v>265</v>
      </c>
      <c r="R28" s="147">
        <v>2</v>
      </c>
      <c r="S28" s="147">
        <v>3</v>
      </c>
      <c r="T28" s="147">
        <v>6</v>
      </c>
      <c r="U28" s="147" t="s">
        <v>252</v>
      </c>
      <c r="V28" s="147">
        <v>10</v>
      </c>
      <c r="W28" s="150">
        <v>60</v>
      </c>
      <c r="X28" s="147" t="s">
        <v>58</v>
      </c>
      <c r="Y28" s="147" t="s">
        <v>59</v>
      </c>
      <c r="Z28" s="144" t="s">
        <v>248</v>
      </c>
      <c r="AA28" s="144" t="s">
        <v>248</v>
      </c>
      <c r="AB28" s="144" t="s">
        <v>248</v>
      </c>
      <c r="AC28" s="144" t="s">
        <v>266</v>
      </c>
      <c r="AD28" s="144" t="s">
        <v>248</v>
      </c>
    </row>
    <row r="29" spans="1:30" s="115" customFormat="1" ht="87.75" customHeight="1" x14ac:dyDescent="0.2">
      <c r="A29" s="344" t="s">
        <v>242</v>
      </c>
      <c r="B29" s="311"/>
      <c r="C29" s="310"/>
      <c r="D29" s="310"/>
      <c r="E29" s="345" t="s">
        <v>51</v>
      </c>
      <c r="F29" s="124"/>
      <c r="G29" s="135" t="s">
        <v>267</v>
      </c>
      <c r="H29" s="166" t="s">
        <v>306</v>
      </c>
      <c r="I29" s="140" t="s">
        <v>248</v>
      </c>
      <c r="J29" s="136" t="s">
        <v>307</v>
      </c>
      <c r="K29" s="135">
        <v>1</v>
      </c>
      <c r="L29" s="135">
        <v>6</v>
      </c>
      <c r="M29" s="147" t="s">
        <v>308</v>
      </c>
      <c r="N29" s="147" t="s">
        <v>28</v>
      </c>
      <c r="O29" s="140" t="s">
        <v>248</v>
      </c>
      <c r="P29" s="140" t="s">
        <v>248</v>
      </c>
      <c r="Q29" s="140" t="s">
        <v>251</v>
      </c>
      <c r="R29" s="147">
        <v>2</v>
      </c>
      <c r="S29" s="147">
        <v>4</v>
      </c>
      <c r="T29" s="149">
        <v>8</v>
      </c>
      <c r="U29" s="147" t="s">
        <v>252</v>
      </c>
      <c r="V29" s="147">
        <v>25</v>
      </c>
      <c r="W29" s="150">
        <v>200</v>
      </c>
      <c r="X29" s="147" t="s">
        <v>114</v>
      </c>
      <c r="Y29" s="151" t="s">
        <v>271</v>
      </c>
      <c r="Z29" s="144" t="s">
        <v>248</v>
      </c>
      <c r="AA29" s="144" t="s">
        <v>248</v>
      </c>
      <c r="AB29" s="144" t="s">
        <v>272</v>
      </c>
      <c r="AC29" s="153" t="s">
        <v>273</v>
      </c>
      <c r="AD29" s="144" t="s">
        <v>248</v>
      </c>
    </row>
    <row r="30" spans="1:30" s="115" customFormat="1" ht="87.75" customHeight="1" x14ac:dyDescent="0.2">
      <c r="A30" s="344" t="s">
        <v>242</v>
      </c>
      <c r="B30" s="311"/>
      <c r="C30" s="310"/>
      <c r="D30" s="310"/>
      <c r="E30" s="345" t="s">
        <v>51</v>
      </c>
      <c r="F30" s="124"/>
      <c r="G30" s="135" t="s">
        <v>274</v>
      </c>
      <c r="H30" s="166" t="s">
        <v>309</v>
      </c>
      <c r="I30" s="140" t="s">
        <v>248</v>
      </c>
      <c r="J30" s="140" t="s">
        <v>276</v>
      </c>
      <c r="K30" s="135">
        <v>1</v>
      </c>
      <c r="L30" s="135">
        <v>6</v>
      </c>
      <c r="M30" s="147" t="s">
        <v>308</v>
      </c>
      <c r="N30" s="147" t="s">
        <v>28</v>
      </c>
      <c r="O30" s="140" t="s">
        <v>248</v>
      </c>
      <c r="P30" s="140" t="s">
        <v>248</v>
      </c>
      <c r="Q30" s="140" t="s">
        <v>248</v>
      </c>
      <c r="R30" s="147">
        <v>2</v>
      </c>
      <c r="S30" s="147">
        <v>3</v>
      </c>
      <c r="T30" s="149">
        <v>6</v>
      </c>
      <c r="U30" s="147" t="s">
        <v>252</v>
      </c>
      <c r="V30" s="147">
        <v>25</v>
      </c>
      <c r="W30" s="150">
        <v>150</v>
      </c>
      <c r="X30" s="147" t="s">
        <v>114</v>
      </c>
      <c r="Y30" s="151" t="s">
        <v>271</v>
      </c>
      <c r="Z30" s="144" t="s">
        <v>248</v>
      </c>
      <c r="AA30" s="144" t="s">
        <v>248</v>
      </c>
      <c r="AB30" s="157" t="s">
        <v>248</v>
      </c>
      <c r="AC30" s="153" t="s">
        <v>273</v>
      </c>
      <c r="AD30" s="154" t="s">
        <v>248</v>
      </c>
    </row>
    <row r="31" spans="1:30" s="115" customFormat="1" ht="87.75" customHeight="1" x14ac:dyDescent="0.2">
      <c r="A31" s="344" t="s">
        <v>242</v>
      </c>
      <c r="B31" s="311"/>
      <c r="C31" s="310"/>
      <c r="D31" s="310"/>
      <c r="E31" s="345" t="s">
        <v>51</v>
      </c>
      <c r="F31" s="124"/>
      <c r="G31" s="135" t="s">
        <v>277</v>
      </c>
      <c r="H31" s="137" t="s">
        <v>278</v>
      </c>
      <c r="I31" s="140" t="s">
        <v>248</v>
      </c>
      <c r="J31" s="140" t="s">
        <v>279</v>
      </c>
      <c r="K31" s="135">
        <v>1</v>
      </c>
      <c r="L31" s="135">
        <v>4</v>
      </c>
      <c r="M31" s="147" t="s">
        <v>280</v>
      </c>
      <c r="N31" s="147" t="s">
        <v>28</v>
      </c>
      <c r="O31" s="140" t="s">
        <v>248</v>
      </c>
      <c r="P31" s="140" t="s">
        <v>248</v>
      </c>
      <c r="Q31" s="140" t="s">
        <v>248</v>
      </c>
      <c r="R31" s="147">
        <v>2</v>
      </c>
      <c r="S31" s="147">
        <v>3</v>
      </c>
      <c r="T31" s="147">
        <v>6</v>
      </c>
      <c r="U31" s="147" t="s">
        <v>252</v>
      </c>
      <c r="V31" s="147">
        <v>25</v>
      </c>
      <c r="W31" s="150">
        <v>150</v>
      </c>
      <c r="X31" s="147" t="s">
        <v>114</v>
      </c>
      <c r="Y31" s="147" t="s">
        <v>271</v>
      </c>
      <c r="Z31" s="144" t="s">
        <v>248</v>
      </c>
      <c r="AA31" s="144" t="s">
        <v>248</v>
      </c>
      <c r="AB31" s="155" t="s">
        <v>248</v>
      </c>
      <c r="AC31" s="156" t="s">
        <v>281</v>
      </c>
      <c r="AD31" s="154" t="s">
        <v>248</v>
      </c>
    </row>
    <row r="32" spans="1:30" s="115" customFormat="1" ht="87.75" customHeight="1" x14ac:dyDescent="0.2">
      <c r="A32" s="344" t="s">
        <v>242</v>
      </c>
      <c r="B32" s="311"/>
      <c r="C32" s="310"/>
      <c r="D32" s="310"/>
      <c r="E32" s="345" t="s">
        <v>51</v>
      </c>
      <c r="F32" s="124"/>
      <c r="G32" s="135" t="s">
        <v>277</v>
      </c>
      <c r="H32" s="166" t="s">
        <v>292</v>
      </c>
      <c r="I32" s="138" t="s">
        <v>248</v>
      </c>
      <c r="J32" s="136" t="s">
        <v>310</v>
      </c>
      <c r="K32" s="135">
        <v>1</v>
      </c>
      <c r="L32" s="135">
        <v>4</v>
      </c>
      <c r="M32" s="147" t="s">
        <v>284</v>
      </c>
      <c r="N32" s="147" t="s">
        <v>28</v>
      </c>
      <c r="O32" s="138" t="s">
        <v>248</v>
      </c>
      <c r="P32" s="138" t="s">
        <v>293</v>
      </c>
      <c r="Q32" s="138" t="s">
        <v>294</v>
      </c>
      <c r="R32" s="147">
        <v>2</v>
      </c>
      <c r="S32" s="147">
        <v>3</v>
      </c>
      <c r="T32" s="147">
        <v>6</v>
      </c>
      <c r="U32" s="147" t="s">
        <v>252</v>
      </c>
      <c r="V32" s="147">
        <v>10</v>
      </c>
      <c r="W32" s="150">
        <v>60</v>
      </c>
      <c r="X32" s="147" t="s">
        <v>58</v>
      </c>
      <c r="Y32" s="147" t="s">
        <v>59</v>
      </c>
      <c r="Z32" s="144" t="s">
        <v>248</v>
      </c>
      <c r="AA32" s="144" t="s">
        <v>248</v>
      </c>
      <c r="AB32" s="155" t="s">
        <v>295</v>
      </c>
      <c r="AC32" s="155" t="s">
        <v>296</v>
      </c>
      <c r="AD32" s="346"/>
    </row>
    <row r="33" spans="1:30" s="115" customFormat="1" ht="87.75" customHeight="1" x14ac:dyDescent="0.2">
      <c r="A33" s="344" t="s">
        <v>242</v>
      </c>
      <c r="B33" s="311"/>
      <c r="C33" s="310"/>
      <c r="D33" s="310"/>
      <c r="E33" s="345" t="s">
        <v>51</v>
      </c>
      <c r="F33" s="124"/>
      <c r="G33" s="135" t="s">
        <v>297</v>
      </c>
      <c r="H33" s="166" t="s">
        <v>298</v>
      </c>
      <c r="I33" s="140" t="s">
        <v>248</v>
      </c>
      <c r="J33" s="135" t="s">
        <v>311</v>
      </c>
      <c r="K33" s="135">
        <v>1</v>
      </c>
      <c r="L33" s="135">
        <v>8</v>
      </c>
      <c r="M33" s="146" t="s">
        <v>257</v>
      </c>
      <c r="N33" s="147" t="s">
        <v>28</v>
      </c>
      <c r="O33" s="140" t="s">
        <v>248</v>
      </c>
      <c r="P33" s="140" t="s">
        <v>248</v>
      </c>
      <c r="Q33" s="140" t="s">
        <v>248</v>
      </c>
      <c r="R33" s="147">
        <v>2</v>
      </c>
      <c r="S33" s="147">
        <v>4</v>
      </c>
      <c r="T33" s="149">
        <v>8</v>
      </c>
      <c r="U33" s="147" t="s">
        <v>252</v>
      </c>
      <c r="V33" s="147">
        <v>25</v>
      </c>
      <c r="W33" s="150">
        <v>200</v>
      </c>
      <c r="X33" s="147" t="s">
        <v>114</v>
      </c>
      <c r="Y33" s="151" t="s">
        <v>271</v>
      </c>
      <c r="Z33" s="144" t="s">
        <v>248</v>
      </c>
      <c r="AA33" s="144" t="s">
        <v>248</v>
      </c>
      <c r="AB33" s="144" t="s">
        <v>248</v>
      </c>
      <c r="AC33" s="155" t="s">
        <v>300</v>
      </c>
      <c r="AD33" s="154" t="s">
        <v>248</v>
      </c>
    </row>
    <row r="34" spans="1:30" s="115" customFormat="1" ht="87.75" customHeight="1" x14ac:dyDescent="0.2">
      <c r="A34" s="344" t="s">
        <v>242</v>
      </c>
      <c r="B34" s="311" t="s">
        <v>301</v>
      </c>
      <c r="C34" s="310" t="s">
        <v>312</v>
      </c>
      <c r="D34" s="310" t="s">
        <v>245</v>
      </c>
      <c r="E34" s="345" t="s">
        <v>51</v>
      </c>
      <c r="F34" s="124"/>
      <c r="G34" s="135" t="s">
        <v>246</v>
      </c>
      <c r="H34" s="136" t="s">
        <v>247</v>
      </c>
      <c r="I34" s="140" t="s">
        <v>248</v>
      </c>
      <c r="J34" s="136" t="s">
        <v>249</v>
      </c>
      <c r="K34" s="135">
        <v>1</v>
      </c>
      <c r="L34" s="135">
        <v>8</v>
      </c>
      <c r="M34" s="146" t="s">
        <v>250</v>
      </c>
      <c r="N34" s="147" t="s">
        <v>28</v>
      </c>
      <c r="O34" s="140" t="s">
        <v>248</v>
      </c>
      <c r="P34" s="140" t="s">
        <v>248</v>
      </c>
      <c r="Q34" s="140" t="s">
        <v>251</v>
      </c>
      <c r="R34" s="147">
        <v>2</v>
      </c>
      <c r="S34" s="147">
        <v>3</v>
      </c>
      <c r="T34" s="149">
        <v>6</v>
      </c>
      <c r="U34" s="147" t="s">
        <v>252</v>
      </c>
      <c r="V34" s="147">
        <v>10</v>
      </c>
      <c r="W34" s="150">
        <v>60</v>
      </c>
      <c r="X34" s="147" t="s">
        <v>58</v>
      </c>
      <c r="Y34" s="151" t="s">
        <v>59</v>
      </c>
      <c r="Z34" s="144" t="s">
        <v>248</v>
      </c>
      <c r="AA34" s="144" t="s">
        <v>248</v>
      </c>
      <c r="AB34" s="144" t="s">
        <v>248</v>
      </c>
      <c r="AC34" s="144" t="s">
        <v>253</v>
      </c>
      <c r="AD34" s="144" t="s">
        <v>248</v>
      </c>
    </row>
    <row r="35" spans="1:30" s="115" customFormat="1" ht="87.75" customHeight="1" x14ac:dyDescent="0.2">
      <c r="A35" s="344" t="s">
        <v>242</v>
      </c>
      <c r="B35" s="311"/>
      <c r="C35" s="310"/>
      <c r="D35" s="310"/>
      <c r="E35" s="345" t="s">
        <v>51</v>
      </c>
      <c r="F35" s="124"/>
      <c r="G35" s="135" t="s">
        <v>313</v>
      </c>
      <c r="H35" s="136" t="s">
        <v>314</v>
      </c>
      <c r="I35" s="140" t="s">
        <v>248</v>
      </c>
      <c r="J35" s="136" t="s">
        <v>315</v>
      </c>
      <c r="K35" s="135">
        <v>1</v>
      </c>
      <c r="L35" s="135">
        <v>8</v>
      </c>
      <c r="M35" s="146" t="s">
        <v>250</v>
      </c>
      <c r="N35" s="147" t="s">
        <v>28</v>
      </c>
      <c r="O35" s="140" t="s">
        <v>248</v>
      </c>
      <c r="P35" s="140" t="s">
        <v>248</v>
      </c>
      <c r="Q35" s="140" t="s">
        <v>251</v>
      </c>
      <c r="R35" s="147">
        <v>2</v>
      </c>
      <c r="S35" s="147">
        <v>2</v>
      </c>
      <c r="T35" s="147">
        <v>4</v>
      </c>
      <c r="U35" s="147" t="s">
        <v>258</v>
      </c>
      <c r="V35" s="147">
        <v>10</v>
      </c>
      <c r="W35" s="150">
        <v>40</v>
      </c>
      <c r="X35" s="147" t="s">
        <v>58</v>
      </c>
      <c r="Y35" s="147" t="s">
        <v>59</v>
      </c>
      <c r="Z35" s="144" t="s">
        <v>316</v>
      </c>
      <c r="AA35" s="144" t="s">
        <v>248</v>
      </c>
      <c r="AB35" s="144" t="s">
        <v>248</v>
      </c>
      <c r="AC35" s="144" t="s">
        <v>317</v>
      </c>
      <c r="AD35" s="144"/>
    </row>
    <row r="36" spans="1:30" s="115" customFormat="1" ht="87.75" customHeight="1" x14ac:dyDescent="0.2">
      <c r="A36" s="344" t="s">
        <v>242</v>
      </c>
      <c r="B36" s="311"/>
      <c r="C36" s="310"/>
      <c r="D36" s="310"/>
      <c r="E36" s="345" t="s">
        <v>51</v>
      </c>
      <c r="F36" s="124"/>
      <c r="G36" s="135" t="s">
        <v>254</v>
      </c>
      <c r="H36" s="136" t="s">
        <v>255</v>
      </c>
      <c r="I36" s="140" t="s">
        <v>248</v>
      </c>
      <c r="J36" s="140" t="s">
        <v>256</v>
      </c>
      <c r="K36" s="135">
        <v>1</v>
      </c>
      <c r="L36" s="135">
        <v>6</v>
      </c>
      <c r="M36" s="146" t="s">
        <v>257</v>
      </c>
      <c r="N36" s="147" t="s">
        <v>28</v>
      </c>
      <c r="O36" s="140" t="s">
        <v>248</v>
      </c>
      <c r="P36" s="140" t="s">
        <v>248</v>
      </c>
      <c r="Q36" s="140" t="s">
        <v>251</v>
      </c>
      <c r="R36" s="147">
        <v>2</v>
      </c>
      <c r="S36" s="147">
        <v>2</v>
      </c>
      <c r="T36" s="147">
        <v>4</v>
      </c>
      <c r="U36" s="147" t="s">
        <v>258</v>
      </c>
      <c r="V36" s="147">
        <v>10</v>
      </c>
      <c r="W36" s="150">
        <v>40</v>
      </c>
      <c r="X36" s="147" t="s">
        <v>58</v>
      </c>
      <c r="Y36" s="147" t="s">
        <v>59</v>
      </c>
      <c r="Z36" s="144" t="s">
        <v>248</v>
      </c>
      <c r="AA36" s="144" t="s">
        <v>248</v>
      </c>
      <c r="AB36" s="144" t="s">
        <v>248</v>
      </c>
      <c r="AC36" s="144" t="s">
        <v>303</v>
      </c>
      <c r="AD36" s="144" t="s">
        <v>248</v>
      </c>
    </row>
    <row r="37" spans="1:30" s="115" customFormat="1" ht="87.75" customHeight="1" x14ac:dyDescent="0.2">
      <c r="A37" s="344" t="s">
        <v>242</v>
      </c>
      <c r="B37" s="311"/>
      <c r="C37" s="310"/>
      <c r="D37" s="310"/>
      <c r="E37" s="345" t="s">
        <v>51</v>
      </c>
      <c r="F37" s="124"/>
      <c r="G37" s="135" t="s">
        <v>260</v>
      </c>
      <c r="H37" s="166" t="s">
        <v>318</v>
      </c>
      <c r="I37" s="140" t="s">
        <v>248</v>
      </c>
      <c r="J37" s="140" t="s">
        <v>262</v>
      </c>
      <c r="K37" s="135">
        <v>1</v>
      </c>
      <c r="L37" s="135">
        <v>8</v>
      </c>
      <c r="M37" s="147" t="s">
        <v>263</v>
      </c>
      <c r="N37" s="147" t="s">
        <v>28</v>
      </c>
      <c r="O37" s="140" t="s">
        <v>248</v>
      </c>
      <c r="P37" s="140" t="s">
        <v>264</v>
      </c>
      <c r="Q37" s="140" t="s">
        <v>265</v>
      </c>
      <c r="R37" s="147">
        <v>2</v>
      </c>
      <c r="S37" s="147">
        <v>3</v>
      </c>
      <c r="T37" s="147">
        <v>6</v>
      </c>
      <c r="U37" s="147" t="s">
        <v>252</v>
      </c>
      <c r="V37" s="147">
        <v>10</v>
      </c>
      <c r="W37" s="150">
        <v>60</v>
      </c>
      <c r="X37" s="147" t="s">
        <v>58</v>
      </c>
      <c r="Y37" s="147" t="s">
        <v>59</v>
      </c>
      <c r="Z37" s="144" t="s">
        <v>248</v>
      </c>
      <c r="AA37" s="144" t="s">
        <v>248</v>
      </c>
      <c r="AB37" s="144" t="s">
        <v>248</v>
      </c>
      <c r="AC37" s="144" t="s">
        <v>266</v>
      </c>
      <c r="AD37" s="144" t="s">
        <v>248</v>
      </c>
    </row>
    <row r="38" spans="1:30" s="115" customFormat="1" ht="87.75" customHeight="1" x14ac:dyDescent="0.2">
      <c r="A38" s="344" t="s">
        <v>242</v>
      </c>
      <c r="B38" s="311"/>
      <c r="C38" s="310"/>
      <c r="D38" s="310"/>
      <c r="E38" s="345" t="s">
        <v>51</v>
      </c>
      <c r="F38" s="124"/>
      <c r="G38" s="135" t="s">
        <v>267</v>
      </c>
      <c r="H38" s="166" t="s">
        <v>268</v>
      </c>
      <c r="I38" s="140" t="s">
        <v>248</v>
      </c>
      <c r="J38" s="136" t="s">
        <v>269</v>
      </c>
      <c r="K38" s="135">
        <v>1</v>
      </c>
      <c r="L38" s="135">
        <v>6</v>
      </c>
      <c r="M38" s="147" t="s">
        <v>270</v>
      </c>
      <c r="N38" s="147" t="s">
        <v>28</v>
      </c>
      <c r="O38" s="140" t="s">
        <v>248</v>
      </c>
      <c r="P38" s="140" t="s">
        <v>248</v>
      </c>
      <c r="Q38" s="140" t="s">
        <v>251</v>
      </c>
      <c r="R38" s="147">
        <v>2</v>
      </c>
      <c r="S38" s="147">
        <v>4</v>
      </c>
      <c r="T38" s="149">
        <v>8</v>
      </c>
      <c r="U38" s="147" t="s">
        <v>252</v>
      </c>
      <c r="V38" s="147">
        <v>25</v>
      </c>
      <c r="W38" s="150">
        <v>200</v>
      </c>
      <c r="X38" s="147" t="s">
        <v>114</v>
      </c>
      <c r="Y38" s="151" t="s">
        <v>271</v>
      </c>
      <c r="Z38" s="144" t="s">
        <v>248</v>
      </c>
      <c r="AA38" s="144" t="s">
        <v>248</v>
      </c>
      <c r="AB38" s="144" t="s">
        <v>272</v>
      </c>
      <c r="AC38" s="153" t="s">
        <v>273</v>
      </c>
      <c r="AD38" s="144" t="s">
        <v>248</v>
      </c>
    </row>
    <row r="39" spans="1:30" s="115" customFormat="1" ht="87.75" customHeight="1" x14ac:dyDescent="0.2">
      <c r="A39" s="344" t="s">
        <v>242</v>
      </c>
      <c r="B39" s="311"/>
      <c r="C39" s="310"/>
      <c r="D39" s="310"/>
      <c r="E39" s="345" t="s">
        <v>51</v>
      </c>
      <c r="F39" s="124"/>
      <c r="G39" s="135" t="s">
        <v>274</v>
      </c>
      <c r="H39" s="166" t="s">
        <v>275</v>
      </c>
      <c r="I39" s="140" t="s">
        <v>248</v>
      </c>
      <c r="J39" s="140" t="s">
        <v>276</v>
      </c>
      <c r="K39" s="135">
        <v>1</v>
      </c>
      <c r="L39" s="135">
        <v>6</v>
      </c>
      <c r="M39" s="147" t="s">
        <v>270</v>
      </c>
      <c r="N39" s="147" t="s">
        <v>28</v>
      </c>
      <c r="O39" s="140" t="s">
        <v>248</v>
      </c>
      <c r="P39" s="140" t="s">
        <v>248</v>
      </c>
      <c r="Q39" s="140" t="s">
        <v>248</v>
      </c>
      <c r="R39" s="147">
        <v>2</v>
      </c>
      <c r="S39" s="147">
        <v>3</v>
      </c>
      <c r="T39" s="149">
        <v>6</v>
      </c>
      <c r="U39" s="147" t="s">
        <v>252</v>
      </c>
      <c r="V39" s="147">
        <v>25</v>
      </c>
      <c r="W39" s="150">
        <v>150</v>
      </c>
      <c r="X39" s="147" t="s">
        <v>114</v>
      </c>
      <c r="Y39" s="151" t="s">
        <v>271</v>
      </c>
      <c r="Z39" s="144" t="s">
        <v>248</v>
      </c>
      <c r="AA39" s="144" t="s">
        <v>248</v>
      </c>
      <c r="AB39" s="157" t="s">
        <v>248</v>
      </c>
      <c r="AC39" s="153" t="s">
        <v>273</v>
      </c>
      <c r="AD39" s="144" t="s">
        <v>248</v>
      </c>
    </row>
    <row r="40" spans="1:30" s="115" customFormat="1" ht="87.75" customHeight="1" x14ac:dyDescent="0.2">
      <c r="A40" s="344" t="s">
        <v>242</v>
      </c>
      <c r="B40" s="311"/>
      <c r="C40" s="310" t="s">
        <v>302</v>
      </c>
      <c r="D40" s="310"/>
      <c r="E40" s="345" t="s">
        <v>51</v>
      </c>
      <c r="F40" s="124"/>
      <c r="G40" s="135" t="s">
        <v>277</v>
      </c>
      <c r="H40" s="137" t="s">
        <v>278</v>
      </c>
      <c r="I40" s="140" t="s">
        <v>248</v>
      </c>
      <c r="J40" s="140" t="s">
        <v>279</v>
      </c>
      <c r="K40" s="135">
        <v>1</v>
      </c>
      <c r="L40" s="135">
        <v>4</v>
      </c>
      <c r="M40" s="147" t="s">
        <v>280</v>
      </c>
      <c r="N40" s="147" t="s">
        <v>28</v>
      </c>
      <c r="O40" s="140" t="s">
        <v>248</v>
      </c>
      <c r="P40" s="140" t="s">
        <v>248</v>
      </c>
      <c r="Q40" s="140" t="s">
        <v>248</v>
      </c>
      <c r="R40" s="147">
        <v>2</v>
      </c>
      <c r="S40" s="147">
        <v>3</v>
      </c>
      <c r="T40" s="147">
        <v>6</v>
      </c>
      <c r="U40" s="147" t="s">
        <v>252</v>
      </c>
      <c r="V40" s="147">
        <v>25</v>
      </c>
      <c r="W40" s="150">
        <v>150</v>
      </c>
      <c r="X40" s="147" t="s">
        <v>114</v>
      </c>
      <c r="Y40" s="147" t="s">
        <v>271</v>
      </c>
      <c r="Z40" s="144" t="s">
        <v>248</v>
      </c>
      <c r="AA40" s="144" t="s">
        <v>248</v>
      </c>
      <c r="AB40" s="155" t="s">
        <v>248</v>
      </c>
      <c r="AC40" s="156" t="s">
        <v>281</v>
      </c>
      <c r="AD40" s="144" t="s">
        <v>248</v>
      </c>
    </row>
    <row r="41" spans="1:30" s="115" customFormat="1" ht="87.75" customHeight="1" x14ac:dyDescent="0.2">
      <c r="A41" s="344" t="s">
        <v>242</v>
      </c>
      <c r="B41" s="311"/>
      <c r="C41" s="310"/>
      <c r="D41" s="310"/>
      <c r="E41" s="345" t="s">
        <v>51</v>
      </c>
      <c r="F41" s="124"/>
      <c r="G41" s="135" t="s">
        <v>277</v>
      </c>
      <c r="H41" s="166" t="s">
        <v>282</v>
      </c>
      <c r="I41" s="138" t="s">
        <v>248</v>
      </c>
      <c r="J41" s="136" t="s">
        <v>283</v>
      </c>
      <c r="K41" s="135">
        <v>1</v>
      </c>
      <c r="L41" s="135">
        <v>8</v>
      </c>
      <c r="M41" s="147" t="s">
        <v>284</v>
      </c>
      <c r="N41" s="147" t="s">
        <v>28</v>
      </c>
      <c r="O41" s="138" t="s">
        <v>248</v>
      </c>
      <c r="P41" s="138" t="s">
        <v>248</v>
      </c>
      <c r="Q41" s="138" t="s">
        <v>251</v>
      </c>
      <c r="R41" s="147">
        <v>2</v>
      </c>
      <c r="S41" s="147">
        <v>3</v>
      </c>
      <c r="T41" s="147">
        <v>6</v>
      </c>
      <c r="U41" s="147" t="s">
        <v>252</v>
      </c>
      <c r="V41" s="147">
        <v>10</v>
      </c>
      <c r="W41" s="150">
        <v>60</v>
      </c>
      <c r="X41" s="147" t="s">
        <v>58</v>
      </c>
      <c r="Y41" s="147" t="s">
        <v>59</v>
      </c>
      <c r="Z41" s="144" t="s">
        <v>248</v>
      </c>
      <c r="AA41" s="144" t="s">
        <v>248</v>
      </c>
      <c r="AB41" s="155" t="s">
        <v>285</v>
      </c>
      <c r="AC41" s="155" t="s">
        <v>286</v>
      </c>
      <c r="AD41" s="144" t="s">
        <v>248</v>
      </c>
    </row>
    <row r="42" spans="1:30" s="115" customFormat="1" ht="87.75" customHeight="1" x14ac:dyDescent="0.2">
      <c r="A42" s="344" t="s">
        <v>242</v>
      </c>
      <c r="B42" s="311"/>
      <c r="C42" s="310"/>
      <c r="D42" s="310"/>
      <c r="E42" s="345" t="s">
        <v>51</v>
      </c>
      <c r="F42" s="124"/>
      <c r="G42" s="135" t="s">
        <v>277</v>
      </c>
      <c r="H42" s="166" t="s">
        <v>287</v>
      </c>
      <c r="I42" s="138" t="s">
        <v>248</v>
      </c>
      <c r="J42" s="166" t="s">
        <v>288</v>
      </c>
      <c r="K42" s="135">
        <v>1</v>
      </c>
      <c r="L42" s="135">
        <v>8</v>
      </c>
      <c r="M42" s="147" t="s">
        <v>289</v>
      </c>
      <c r="N42" s="147" t="s">
        <v>28</v>
      </c>
      <c r="O42" s="138" t="s">
        <v>248</v>
      </c>
      <c r="P42" s="138" t="s">
        <v>290</v>
      </c>
      <c r="Q42" s="140" t="s">
        <v>248</v>
      </c>
      <c r="R42" s="147">
        <v>2</v>
      </c>
      <c r="S42" s="147">
        <v>2</v>
      </c>
      <c r="T42" s="147">
        <v>4</v>
      </c>
      <c r="U42" s="147" t="s">
        <v>258</v>
      </c>
      <c r="V42" s="147">
        <v>10</v>
      </c>
      <c r="W42" s="150">
        <v>40</v>
      </c>
      <c r="X42" s="147" t="s">
        <v>58</v>
      </c>
      <c r="Y42" s="147" t="s">
        <v>59</v>
      </c>
      <c r="Z42" s="144" t="s">
        <v>248</v>
      </c>
      <c r="AA42" s="144" t="s">
        <v>248</v>
      </c>
      <c r="AB42" s="155" t="s">
        <v>248</v>
      </c>
      <c r="AC42" s="155" t="s">
        <v>291</v>
      </c>
      <c r="AD42" s="154" t="s">
        <v>248</v>
      </c>
    </row>
    <row r="43" spans="1:30" s="115" customFormat="1" ht="87.75" customHeight="1" x14ac:dyDescent="0.2">
      <c r="A43" s="344" t="s">
        <v>242</v>
      </c>
      <c r="B43" s="311"/>
      <c r="C43" s="310"/>
      <c r="D43" s="310"/>
      <c r="E43" s="345" t="s">
        <v>51</v>
      </c>
      <c r="F43" s="124"/>
      <c r="G43" s="135" t="s">
        <v>277</v>
      </c>
      <c r="H43" s="166" t="s">
        <v>292</v>
      </c>
      <c r="I43" s="138" t="s">
        <v>248</v>
      </c>
      <c r="J43" s="136" t="s">
        <v>283</v>
      </c>
      <c r="K43" s="135">
        <v>1</v>
      </c>
      <c r="L43" s="135">
        <v>4</v>
      </c>
      <c r="M43" s="147" t="s">
        <v>284</v>
      </c>
      <c r="N43" s="147" t="s">
        <v>28</v>
      </c>
      <c r="O43" s="138" t="s">
        <v>248</v>
      </c>
      <c r="P43" s="138" t="s">
        <v>293</v>
      </c>
      <c r="Q43" s="138" t="s">
        <v>294</v>
      </c>
      <c r="R43" s="147">
        <v>2</v>
      </c>
      <c r="S43" s="147">
        <v>3</v>
      </c>
      <c r="T43" s="147">
        <v>6</v>
      </c>
      <c r="U43" s="147" t="s">
        <v>252</v>
      </c>
      <c r="V43" s="147">
        <v>10</v>
      </c>
      <c r="W43" s="150">
        <v>60</v>
      </c>
      <c r="X43" s="147" t="s">
        <v>58</v>
      </c>
      <c r="Y43" s="147" t="s">
        <v>59</v>
      </c>
      <c r="Z43" s="144" t="s">
        <v>248</v>
      </c>
      <c r="AA43" s="144" t="s">
        <v>248</v>
      </c>
      <c r="AB43" s="155" t="s">
        <v>295</v>
      </c>
      <c r="AC43" s="155" t="s">
        <v>296</v>
      </c>
      <c r="AD43" s="154" t="s">
        <v>248</v>
      </c>
    </row>
    <row r="44" spans="1:30" s="115" customFormat="1" ht="87.75" customHeight="1" x14ac:dyDescent="0.2">
      <c r="A44" s="344" t="s">
        <v>242</v>
      </c>
      <c r="B44" s="311"/>
      <c r="C44" s="310"/>
      <c r="D44" s="310"/>
      <c r="E44" s="345" t="s">
        <v>51</v>
      </c>
      <c r="F44" s="124"/>
      <c r="G44" s="135" t="s">
        <v>297</v>
      </c>
      <c r="H44" s="166" t="s">
        <v>298</v>
      </c>
      <c r="I44" s="140" t="s">
        <v>248</v>
      </c>
      <c r="J44" s="135" t="s">
        <v>299</v>
      </c>
      <c r="K44" s="135">
        <v>1</v>
      </c>
      <c r="L44" s="135">
        <v>8</v>
      </c>
      <c r="M44" s="146" t="s">
        <v>257</v>
      </c>
      <c r="N44" s="147" t="s">
        <v>28</v>
      </c>
      <c r="O44" s="140" t="s">
        <v>248</v>
      </c>
      <c r="P44" s="140" t="s">
        <v>248</v>
      </c>
      <c r="Q44" s="140" t="s">
        <v>248</v>
      </c>
      <c r="R44" s="147">
        <v>2</v>
      </c>
      <c r="S44" s="147">
        <v>4</v>
      </c>
      <c r="T44" s="149">
        <v>8</v>
      </c>
      <c r="U44" s="147" t="s">
        <v>252</v>
      </c>
      <c r="V44" s="147">
        <v>25</v>
      </c>
      <c r="W44" s="150">
        <v>200</v>
      </c>
      <c r="X44" s="147" t="s">
        <v>114</v>
      </c>
      <c r="Y44" s="151" t="s">
        <v>271</v>
      </c>
      <c r="Z44" s="144" t="s">
        <v>248</v>
      </c>
      <c r="AA44" s="144" t="s">
        <v>248</v>
      </c>
      <c r="AB44" s="144" t="s">
        <v>248</v>
      </c>
      <c r="AC44" s="155" t="s">
        <v>300</v>
      </c>
      <c r="AD44" s="346"/>
    </row>
    <row r="45" spans="1:30" s="115" customFormat="1" ht="87.75" customHeight="1" x14ac:dyDescent="0.2">
      <c r="A45" s="344" t="s">
        <v>242</v>
      </c>
      <c r="B45" s="311" t="s">
        <v>243</v>
      </c>
      <c r="C45" s="310" t="s">
        <v>319</v>
      </c>
      <c r="D45" s="310" t="s">
        <v>320</v>
      </c>
      <c r="E45" s="345" t="s">
        <v>51</v>
      </c>
      <c r="F45" s="124"/>
      <c r="G45" s="135" t="s">
        <v>277</v>
      </c>
      <c r="H45" s="166" t="s">
        <v>292</v>
      </c>
      <c r="I45" s="138" t="s">
        <v>248</v>
      </c>
      <c r="J45" s="136" t="s">
        <v>283</v>
      </c>
      <c r="K45" s="135">
        <v>1</v>
      </c>
      <c r="L45" s="135">
        <v>4</v>
      </c>
      <c r="M45" s="147" t="s">
        <v>284</v>
      </c>
      <c r="N45" s="147" t="s">
        <v>28</v>
      </c>
      <c r="O45" s="138" t="s">
        <v>248</v>
      </c>
      <c r="P45" s="138" t="s">
        <v>293</v>
      </c>
      <c r="Q45" s="138" t="s">
        <v>294</v>
      </c>
      <c r="R45" s="147">
        <v>2</v>
      </c>
      <c r="S45" s="147">
        <v>3</v>
      </c>
      <c r="T45" s="147">
        <v>6</v>
      </c>
      <c r="U45" s="147" t="s">
        <v>252</v>
      </c>
      <c r="V45" s="147">
        <v>10</v>
      </c>
      <c r="W45" s="150">
        <v>60</v>
      </c>
      <c r="X45" s="147" t="s">
        <v>58</v>
      </c>
      <c r="Y45" s="147" t="s">
        <v>59</v>
      </c>
      <c r="Z45" s="144" t="s">
        <v>248</v>
      </c>
      <c r="AA45" s="144" t="s">
        <v>248</v>
      </c>
      <c r="AB45" s="155" t="s">
        <v>295</v>
      </c>
      <c r="AC45" s="155" t="s">
        <v>296</v>
      </c>
      <c r="AD45" s="144" t="s">
        <v>248</v>
      </c>
    </row>
    <row r="46" spans="1:30" s="115" customFormat="1" ht="87.75" customHeight="1" x14ac:dyDescent="0.2">
      <c r="A46" s="344" t="s">
        <v>242</v>
      </c>
      <c r="B46" s="311"/>
      <c r="C46" s="310"/>
      <c r="D46" s="310"/>
      <c r="E46" s="345" t="s">
        <v>51</v>
      </c>
      <c r="F46" s="124"/>
      <c r="G46" s="135" t="s">
        <v>267</v>
      </c>
      <c r="H46" s="166" t="s">
        <v>321</v>
      </c>
      <c r="I46" s="140" t="s">
        <v>248</v>
      </c>
      <c r="J46" s="136" t="s">
        <v>269</v>
      </c>
      <c r="K46" s="135">
        <v>1</v>
      </c>
      <c r="L46" s="135">
        <v>6</v>
      </c>
      <c r="M46" s="147" t="s">
        <v>270</v>
      </c>
      <c r="N46" s="147" t="s">
        <v>28</v>
      </c>
      <c r="O46" s="140" t="s">
        <v>248</v>
      </c>
      <c r="P46" s="140" t="s">
        <v>248</v>
      </c>
      <c r="Q46" s="140" t="s">
        <v>251</v>
      </c>
      <c r="R46" s="147">
        <v>2</v>
      </c>
      <c r="S46" s="147">
        <v>4</v>
      </c>
      <c r="T46" s="149">
        <v>8</v>
      </c>
      <c r="U46" s="147" t="s">
        <v>252</v>
      </c>
      <c r="V46" s="147">
        <v>25</v>
      </c>
      <c r="W46" s="150">
        <v>200</v>
      </c>
      <c r="X46" s="147" t="s">
        <v>114</v>
      </c>
      <c r="Y46" s="151" t="s">
        <v>271</v>
      </c>
      <c r="Z46" s="144" t="s">
        <v>248</v>
      </c>
      <c r="AA46" s="144" t="s">
        <v>248</v>
      </c>
      <c r="AB46" s="144"/>
      <c r="AC46" s="153" t="s">
        <v>273</v>
      </c>
      <c r="AD46" s="144" t="s">
        <v>248</v>
      </c>
    </row>
    <row r="47" spans="1:30" s="115" customFormat="1" ht="87.75" customHeight="1" x14ac:dyDescent="0.2">
      <c r="A47" s="344" t="s">
        <v>242</v>
      </c>
      <c r="B47" s="311"/>
      <c r="C47" s="310"/>
      <c r="D47" s="310"/>
      <c r="E47" s="345" t="s">
        <v>51</v>
      </c>
      <c r="F47" s="124"/>
      <c r="G47" s="135" t="s">
        <v>260</v>
      </c>
      <c r="H47" s="166" t="s">
        <v>318</v>
      </c>
      <c r="I47" s="140" t="s">
        <v>248</v>
      </c>
      <c r="J47" s="140" t="s">
        <v>262</v>
      </c>
      <c r="K47" s="135">
        <v>1</v>
      </c>
      <c r="L47" s="135">
        <v>8</v>
      </c>
      <c r="M47" s="147" t="s">
        <v>263</v>
      </c>
      <c r="N47" s="147" t="s">
        <v>28</v>
      </c>
      <c r="O47" s="140" t="s">
        <v>248</v>
      </c>
      <c r="P47" s="140" t="s">
        <v>264</v>
      </c>
      <c r="Q47" s="140" t="s">
        <v>265</v>
      </c>
      <c r="R47" s="147">
        <v>2</v>
      </c>
      <c r="S47" s="147">
        <v>3</v>
      </c>
      <c r="T47" s="147">
        <v>6</v>
      </c>
      <c r="U47" s="147" t="s">
        <v>252</v>
      </c>
      <c r="V47" s="147">
        <v>10</v>
      </c>
      <c r="W47" s="150">
        <v>60</v>
      </c>
      <c r="X47" s="147" t="s">
        <v>58</v>
      </c>
      <c r="Y47" s="147" t="s">
        <v>59</v>
      </c>
      <c r="Z47" s="144" t="s">
        <v>248</v>
      </c>
      <c r="AA47" s="144" t="s">
        <v>248</v>
      </c>
      <c r="AB47" s="144" t="s">
        <v>248</v>
      </c>
      <c r="AC47" s="144" t="s">
        <v>266</v>
      </c>
      <c r="AD47" s="144" t="s">
        <v>248</v>
      </c>
    </row>
    <row r="48" spans="1:30" s="115" customFormat="1" ht="87.75" customHeight="1" x14ac:dyDescent="0.2">
      <c r="A48" s="344" t="s">
        <v>242</v>
      </c>
      <c r="B48" s="311"/>
      <c r="C48" s="310"/>
      <c r="D48" s="310"/>
      <c r="E48" s="345" t="s">
        <v>51</v>
      </c>
      <c r="F48" s="124"/>
      <c r="G48" s="135" t="s">
        <v>277</v>
      </c>
      <c r="H48" s="137" t="s">
        <v>278</v>
      </c>
      <c r="I48" s="140" t="s">
        <v>248</v>
      </c>
      <c r="J48" s="140" t="s">
        <v>279</v>
      </c>
      <c r="K48" s="135">
        <v>1</v>
      </c>
      <c r="L48" s="135">
        <v>4</v>
      </c>
      <c r="M48" s="147" t="s">
        <v>280</v>
      </c>
      <c r="N48" s="147" t="s">
        <v>28</v>
      </c>
      <c r="O48" s="140" t="s">
        <v>248</v>
      </c>
      <c r="P48" s="140" t="s">
        <v>248</v>
      </c>
      <c r="Q48" s="140" t="s">
        <v>248</v>
      </c>
      <c r="R48" s="147">
        <v>2</v>
      </c>
      <c r="S48" s="147">
        <v>3</v>
      </c>
      <c r="T48" s="147">
        <v>6</v>
      </c>
      <c r="U48" s="147" t="s">
        <v>252</v>
      </c>
      <c r="V48" s="147">
        <v>25</v>
      </c>
      <c r="W48" s="150">
        <v>150</v>
      </c>
      <c r="X48" s="147" t="s">
        <v>114</v>
      </c>
      <c r="Y48" s="147" t="s">
        <v>271</v>
      </c>
      <c r="Z48" s="144" t="s">
        <v>248</v>
      </c>
      <c r="AA48" s="144" t="s">
        <v>248</v>
      </c>
      <c r="AB48" s="155" t="s">
        <v>248</v>
      </c>
      <c r="AC48" s="156" t="s">
        <v>281</v>
      </c>
      <c r="AD48" s="144" t="s">
        <v>248</v>
      </c>
    </row>
    <row r="49" spans="1:30" s="115" customFormat="1" ht="87.75" customHeight="1" x14ac:dyDescent="0.2">
      <c r="A49" s="344" t="s">
        <v>242</v>
      </c>
      <c r="B49" s="311"/>
      <c r="C49" s="310"/>
      <c r="D49" s="310"/>
      <c r="E49" s="345" t="s">
        <v>51</v>
      </c>
      <c r="F49" s="124"/>
      <c r="G49" s="135" t="s">
        <v>297</v>
      </c>
      <c r="H49" s="166" t="s">
        <v>298</v>
      </c>
      <c r="I49" s="140" t="s">
        <v>248</v>
      </c>
      <c r="J49" s="135" t="s">
        <v>299</v>
      </c>
      <c r="K49" s="135">
        <v>1</v>
      </c>
      <c r="L49" s="135">
        <v>8</v>
      </c>
      <c r="M49" s="146" t="s">
        <v>257</v>
      </c>
      <c r="N49" s="147" t="s">
        <v>28</v>
      </c>
      <c r="O49" s="140" t="s">
        <v>248</v>
      </c>
      <c r="P49" s="140" t="s">
        <v>248</v>
      </c>
      <c r="Q49" s="140" t="s">
        <v>248</v>
      </c>
      <c r="R49" s="147">
        <v>2</v>
      </c>
      <c r="S49" s="147">
        <v>4</v>
      </c>
      <c r="T49" s="149">
        <v>8</v>
      </c>
      <c r="U49" s="147" t="s">
        <v>252</v>
      </c>
      <c r="V49" s="147">
        <v>25</v>
      </c>
      <c r="W49" s="150">
        <v>200</v>
      </c>
      <c r="X49" s="147" t="s">
        <v>114</v>
      </c>
      <c r="Y49" s="151" t="s">
        <v>271</v>
      </c>
      <c r="Z49" s="144" t="s">
        <v>248</v>
      </c>
      <c r="AA49" s="144" t="s">
        <v>248</v>
      </c>
      <c r="AB49" s="144" t="s">
        <v>248</v>
      </c>
      <c r="AC49" s="155" t="s">
        <v>300</v>
      </c>
      <c r="AD49" s="154" t="s">
        <v>248</v>
      </c>
    </row>
    <row r="50" spans="1:30" s="115" customFormat="1" ht="87.75" customHeight="1" x14ac:dyDescent="0.2">
      <c r="A50" s="347" t="s">
        <v>322</v>
      </c>
      <c r="B50" s="311" t="s">
        <v>243</v>
      </c>
      <c r="C50" s="310" t="s">
        <v>323</v>
      </c>
      <c r="D50" s="310" t="s">
        <v>324</v>
      </c>
      <c r="E50" s="345" t="s">
        <v>51</v>
      </c>
      <c r="F50" s="124"/>
      <c r="G50" s="135" t="s">
        <v>325</v>
      </c>
      <c r="H50" s="137" t="s">
        <v>326</v>
      </c>
      <c r="I50" s="141" t="s">
        <v>248</v>
      </c>
      <c r="J50" s="136" t="s">
        <v>315</v>
      </c>
      <c r="K50" s="135">
        <v>1</v>
      </c>
      <c r="L50" s="135">
        <v>8</v>
      </c>
      <c r="M50" s="147" t="s">
        <v>327</v>
      </c>
      <c r="N50" s="147" t="s">
        <v>28</v>
      </c>
      <c r="O50" s="141" t="s">
        <v>248</v>
      </c>
      <c r="P50" s="141" t="s">
        <v>248</v>
      </c>
      <c r="Q50" s="141" t="s">
        <v>248</v>
      </c>
      <c r="R50" s="147">
        <v>2</v>
      </c>
      <c r="S50" s="147">
        <v>1</v>
      </c>
      <c r="T50" s="147">
        <v>2</v>
      </c>
      <c r="U50" s="147" t="s">
        <v>258</v>
      </c>
      <c r="V50" s="147">
        <v>10</v>
      </c>
      <c r="W50" s="150">
        <v>20</v>
      </c>
      <c r="X50" s="147" t="s">
        <v>94</v>
      </c>
      <c r="Y50" s="147" t="s">
        <v>95</v>
      </c>
      <c r="Z50" s="144" t="s">
        <v>248</v>
      </c>
      <c r="AA50" s="144" t="s">
        <v>248</v>
      </c>
      <c r="AB50" s="155" t="s">
        <v>248</v>
      </c>
      <c r="AC50" s="141" t="s">
        <v>328</v>
      </c>
      <c r="AD50" s="154"/>
    </row>
    <row r="51" spans="1:30" s="115" customFormat="1" ht="87.75" customHeight="1" x14ac:dyDescent="0.2">
      <c r="A51" s="344" t="s">
        <v>322</v>
      </c>
      <c r="B51" s="311"/>
      <c r="C51" s="310"/>
      <c r="D51" s="310"/>
      <c r="E51" s="345" t="s">
        <v>51</v>
      </c>
      <c r="F51" s="124"/>
      <c r="G51" s="135" t="s">
        <v>267</v>
      </c>
      <c r="H51" s="166" t="s">
        <v>268</v>
      </c>
      <c r="I51" s="140" t="s">
        <v>248</v>
      </c>
      <c r="J51" s="136" t="s">
        <v>269</v>
      </c>
      <c r="K51" s="135">
        <v>1</v>
      </c>
      <c r="L51" s="135">
        <v>8</v>
      </c>
      <c r="M51" s="147" t="s">
        <v>270</v>
      </c>
      <c r="N51" s="147" t="s">
        <v>28</v>
      </c>
      <c r="O51" s="140" t="s">
        <v>248</v>
      </c>
      <c r="P51" s="140" t="s">
        <v>248</v>
      </c>
      <c r="Q51" s="140" t="s">
        <v>248</v>
      </c>
      <c r="R51" s="147">
        <v>2</v>
      </c>
      <c r="S51" s="147">
        <v>4</v>
      </c>
      <c r="T51" s="149">
        <v>8</v>
      </c>
      <c r="U51" s="147" t="s">
        <v>252</v>
      </c>
      <c r="V51" s="147">
        <v>25</v>
      </c>
      <c r="W51" s="150">
        <v>200</v>
      </c>
      <c r="X51" s="147" t="s">
        <v>114</v>
      </c>
      <c r="Y51" s="151" t="s">
        <v>271</v>
      </c>
      <c r="Z51" s="144" t="s">
        <v>248</v>
      </c>
      <c r="AA51" s="144" t="s">
        <v>248</v>
      </c>
      <c r="AB51" s="144" t="s">
        <v>272</v>
      </c>
      <c r="AC51" s="158" t="s">
        <v>329</v>
      </c>
      <c r="AD51" s="154"/>
    </row>
    <row r="52" spans="1:30" s="115" customFormat="1" ht="87.75" customHeight="1" x14ac:dyDescent="0.2">
      <c r="A52" s="344" t="s">
        <v>322</v>
      </c>
      <c r="B52" s="311"/>
      <c r="C52" s="310"/>
      <c r="D52" s="310"/>
      <c r="E52" s="345" t="s">
        <v>51</v>
      </c>
      <c r="F52" s="124"/>
      <c r="G52" s="135" t="s">
        <v>274</v>
      </c>
      <c r="H52" s="166" t="s">
        <v>275</v>
      </c>
      <c r="I52" s="140" t="s">
        <v>248</v>
      </c>
      <c r="J52" s="136" t="s">
        <v>269</v>
      </c>
      <c r="K52" s="135">
        <v>1</v>
      </c>
      <c r="L52" s="135">
        <v>8</v>
      </c>
      <c r="M52" s="147" t="s">
        <v>270</v>
      </c>
      <c r="N52" s="147" t="s">
        <v>28</v>
      </c>
      <c r="O52" s="140" t="s">
        <v>248</v>
      </c>
      <c r="P52" s="140" t="s">
        <v>248</v>
      </c>
      <c r="Q52" s="140" t="s">
        <v>248</v>
      </c>
      <c r="R52" s="147">
        <v>2</v>
      </c>
      <c r="S52" s="147">
        <v>3</v>
      </c>
      <c r="T52" s="149">
        <v>6</v>
      </c>
      <c r="U52" s="147" t="s">
        <v>252</v>
      </c>
      <c r="V52" s="147">
        <v>25</v>
      </c>
      <c r="W52" s="150">
        <v>150</v>
      </c>
      <c r="X52" s="147" t="s">
        <v>114</v>
      </c>
      <c r="Y52" s="151" t="s">
        <v>271</v>
      </c>
      <c r="Z52" s="144" t="s">
        <v>248</v>
      </c>
      <c r="AA52" s="144" t="s">
        <v>248</v>
      </c>
      <c r="AB52" s="157" t="s">
        <v>248</v>
      </c>
      <c r="AC52" s="153" t="s">
        <v>330</v>
      </c>
      <c r="AD52" s="154"/>
    </row>
    <row r="53" spans="1:30" s="115" customFormat="1" ht="87.75" customHeight="1" x14ac:dyDescent="0.2">
      <c r="A53" s="344" t="s">
        <v>322</v>
      </c>
      <c r="B53" s="311"/>
      <c r="C53" s="310"/>
      <c r="D53" s="310"/>
      <c r="E53" s="345" t="s">
        <v>51</v>
      </c>
      <c r="F53" s="124"/>
      <c r="G53" s="135" t="s">
        <v>246</v>
      </c>
      <c r="H53" s="136" t="s">
        <v>247</v>
      </c>
      <c r="I53" s="140" t="s">
        <v>248</v>
      </c>
      <c r="J53" s="136" t="s">
        <v>249</v>
      </c>
      <c r="K53" s="135">
        <v>1</v>
      </c>
      <c r="L53" s="135">
        <v>8</v>
      </c>
      <c r="M53" s="146" t="s">
        <v>331</v>
      </c>
      <c r="N53" s="147" t="s">
        <v>28</v>
      </c>
      <c r="O53" s="140" t="s">
        <v>248</v>
      </c>
      <c r="P53" s="140" t="s">
        <v>248</v>
      </c>
      <c r="Q53" s="140" t="s">
        <v>248</v>
      </c>
      <c r="R53" s="147">
        <v>2</v>
      </c>
      <c r="S53" s="147">
        <v>3</v>
      </c>
      <c r="T53" s="149">
        <v>6</v>
      </c>
      <c r="U53" s="147" t="s">
        <v>252</v>
      </c>
      <c r="V53" s="147">
        <v>10</v>
      </c>
      <c r="W53" s="150">
        <v>60</v>
      </c>
      <c r="X53" s="147" t="s">
        <v>58</v>
      </c>
      <c r="Y53" s="151" t="s">
        <v>59</v>
      </c>
      <c r="Z53" s="144" t="s">
        <v>248</v>
      </c>
      <c r="AA53" s="144" t="s">
        <v>248</v>
      </c>
      <c r="AB53" s="144" t="s">
        <v>248</v>
      </c>
      <c r="AC53" s="144" t="s">
        <v>332</v>
      </c>
      <c r="AD53" s="154"/>
    </row>
    <row r="54" spans="1:30" s="115" customFormat="1" ht="87.75" customHeight="1" x14ac:dyDescent="0.2">
      <c r="A54" s="344" t="s">
        <v>322</v>
      </c>
      <c r="B54" s="311"/>
      <c r="C54" s="310"/>
      <c r="D54" s="310"/>
      <c r="E54" s="345" t="s">
        <v>51</v>
      </c>
      <c r="F54" s="124"/>
      <c r="G54" s="135" t="s">
        <v>260</v>
      </c>
      <c r="H54" s="166" t="s">
        <v>318</v>
      </c>
      <c r="I54" s="140" t="s">
        <v>248</v>
      </c>
      <c r="J54" s="136" t="s">
        <v>333</v>
      </c>
      <c r="K54" s="135">
        <v>1</v>
      </c>
      <c r="L54" s="135">
        <v>8</v>
      </c>
      <c r="M54" s="147" t="s">
        <v>263</v>
      </c>
      <c r="N54" s="147" t="s">
        <v>28</v>
      </c>
      <c r="O54" s="140" t="s">
        <v>248</v>
      </c>
      <c r="P54" s="140" t="s">
        <v>248</v>
      </c>
      <c r="Q54" s="140" t="s">
        <v>248</v>
      </c>
      <c r="R54" s="147">
        <v>2</v>
      </c>
      <c r="S54" s="147">
        <v>3</v>
      </c>
      <c r="T54" s="147">
        <v>6</v>
      </c>
      <c r="U54" s="147" t="s">
        <v>252</v>
      </c>
      <c r="V54" s="147">
        <v>10</v>
      </c>
      <c r="W54" s="150">
        <v>60</v>
      </c>
      <c r="X54" s="147" t="s">
        <v>58</v>
      </c>
      <c r="Y54" s="147" t="s">
        <v>59</v>
      </c>
      <c r="Z54" s="144" t="s">
        <v>248</v>
      </c>
      <c r="AA54" s="144" t="s">
        <v>248</v>
      </c>
      <c r="AB54" s="144" t="s">
        <v>334</v>
      </c>
      <c r="AC54" s="144" t="s">
        <v>335</v>
      </c>
      <c r="AD54" s="154"/>
    </row>
    <row r="55" spans="1:30" s="115" customFormat="1" ht="87.75" customHeight="1" x14ac:dyDescent="0.2">
      <c r="A55" s="344" t="s">
        <v>322</v>
      </c>
      <c r="B55" s="311"/>
      <c r="C55" s="310"/>
      <c r="D55" s="310"/>
      <c r="E55" s="345" t="s">
        <v>51</v>
      </c>
      <c r="F55" s="124"/>
      <c r="G55" s="135" t="s">
        <v>297</v>
      </c>
      <c r="H55" s="166" t="s">
        <v>298</v>
      </c>
      <c r="I55" s="140" t="s">
        <v>248</v>
      </c>
      <c r="J55" s="135" t="s">
        <v>299</v>
      </c>
      <c r="K55" s="135">
        <v>1</v>
      </c>
      <c r="L55" s="135">
        <v>8</v>
      </c>
      <c r="M55" s="146" t="s">
        <v>257</v>
      </c>
      <c r="N55" s="147" t="s">
        <v>28</v>
      </c>
      <c r="O55" s="140" t="s">
        <v>248</v>
      </c>
      <c r="P55" s="140" t="s">
        <v>248</v>
      </c>
      <c r="Q55" s="140" t="s">
        <v>248</v>
      </c>
      <c r="R55" s="147">
        <v>2</v>
      </c>
      <c r="S55" s="147">
        <v>4</v>
      </c>
      <c r="T55" s="149">
        <v>8</v>
      </c>
      <c r="U55" s="147" t="s">
        <v>252</v>
      </c>
      <c r="V55" s="147">
        <v>25</v>
      </c>
      <c r="W55" s="150">
        <v>200</v>
      </c>
      <c r="X55" s="147" t="s">
        <v>114</v>
      </c>
      <c r="Y55" s="151" t="s">
        <v>271</v>
      </c>
      <c r="Z55" s="144" t="s">
        <v>248</v>
      </c>
      <c r="AA55" s="144" t="s">
        <v>248</v>
      </c>
      <c r="AB55" s="144" t="s">
        <v>248</v>
      </c>
      <c r="AC55" s="155" t="s">
        <v>300</v>
      </c>
      <c r="AD55" s="154"/>
    </row>
    <row r="56" spans="1:30" s="115" customFormat="1" ht="87.75" customHeight="1" x14ac:dyDescent="0.2">
      <c r="A56" s="344" t="s">
        <v>322</v>
      </c>
      <c r="B56" s="311"/>
      <c r="C56" s="310"/>
      <c r="D56" s="310"/>
      <c r="E56" s="345" t="s">
        <v>51</v>
      </c>
      <c r="F56" s="124"/>
      <c r="G56" s="135" t="s">
        <v>277</v>
      </c>
      <c r="H56" s="166" t="s">
        <v>336</v>
      </c>
      <c r="I56" s="138" t="s">
        <v>248</v>
      </c>
      <c r="J56" s="136" t="s">
        <v>337</v>
      </c>
      <c r="K56" s="135">
        <v>1</v>
      </c>
      <c r="L56" s="135">
        <v>8</v>
      </c>
      <c r="M56" s="147" t="s">
        <v>284</v>
      </c>
      <c r="N56" s="147" t="s">
        <v>28</v>
      </c>
      <c r="O56" s="138" t="s">
        <v>248</v>
      </c>
      <c r="P56" s="138" t="s">
        <v>338</v>
      </c>
      <c r="Q56" s="138" t="s">
        <v>294</v>
      </c>
      <c r="R56" s="147">
        <v>2</v>
      </c>
      <c r="S56" s="147">
        <v>3</v>
      </c>
      <c r="T56" s="147">
        <v>6</v>
      </c>
      <c r="U56" s="147" t="s">
        <v>252</v>
      </c>
      <c r="V56" s="147">
        <v>10</v>
      </c>
      <c r="W56" s="150">
        <v>60</v>
      </c>
      <c r="X56" s="147" t="s">
        <v>58</v>
      </c>
      <c r="Y56" s="147" t="s">
        <v>59</v>
      </c>
      <c r="Z56" s="144" t="s">
        <v>248</v>
      </c>
      <c r="AA56" s="144" t="s">
        <v>248</v>
      </c>
      <c r="AB56" s="144" t="s">
        <v>248</v>
      </c>
      <c r="AC56" s="155" t="s">
        <v>339</v>
      </c>
      <c r="AD56" s="154"/>
    </row>
    <row r="57" spans="1:30" s="115" customFormat="1" ht="87.75" customHeight="1" x14ac:dyDescent="0.2">
      <c r="A57" s="344" t="s">
        <v>322</v>
      </c>
      <c r="B57" s="311"/>
      <c r="C57" s="310"/>
      <c r="D57" s="310"/>
      <c r="E57" s="345" t="s">
        <v>51</v>
      </c>
      <c r="F57" s="124"/>
      <c r="G57" s="135" t="s">
        <v>277</v>
      </c>
      <c r="H57" s="138" t="s">
        <v>340</v>
      </c>
      <c r="I57" s="138" t="s">
        <v>248</v>
      </c>
      <c r="J57" s="144" t="s">
        <v>341</v>
      </c>
      <c r="K57" s="135">
        <v>1</v>
      </c>
      <c r="L57" s="135">
        <v>8</v>
      </c>
      <c r="M57" s="147" t="s">
        <v>341</v>
      </c>
      <c r="N57" s="147" t="s">
        <v>28</v>
      </c>
      <c r="O57" s="138" t="s">
        <v>248</v>
      </c>
      <c r="P57" s="138" t="s">
        <v>248</v>
      </c>
      <c r="Q57" s="138" t="s">
        <v>248</v>
      </c>
      <c r="R57" s="147">
        <v>2</v>
      </c>
      <c r="S57" s="147">
        <v>3</v>
      </c>
      <c r="T57" s="147">
        <v>6</v>
      </c>
      <c r="U57" s="147" t="s">
        <v>252</v>
      </c>
      <c r="V57" s="147">
        <v>10</v>
      </c>
      <c r="W57" s="150">
        <v>60</v>
      </c>
      <c r="X57" s="147" t="s">
        <v>58</v>
      </c>
      <c r="Y57" s="147" t="s">
        <v>59</v>
      </c>
      <c r="Z57" s="144" t="s">
        <v>248</v>
      </c>
      <c r="AA57" s="144" t="s">
        <v>248</v>
      </c>
      <c r="AB57" s="144" t="s">
        <v>248</v>
      </c>
      <c r="AC57" s="155" t="s">
        <v>342</v>
      </c>
      <c r="AD57" s="154"/>
    </row>
    <row r="58" spans="1:30" s="115" customFormat="1" ht="87.75" customHeight="1" x14ac:dyDescent="0.2">
      <c r="A58" s="344" t="s">
        <v>322</v>
      </c>
      <c r="B58" s="311"/>
      <c r="C58" s="310"/>
      <c r="D58" s="310"/>
      <c r="E58" s="345" t="s">
        <v>51</v>
      </c>
      <c r="F58" s="124"/>
      <c r="G58" s="135" t="s">
        <v>277</v>
      </c>
      <c r="H58" s="166" t="s">
        <v>343</v>
      </c>
      <c r="I58" s="140" t="s">
        <v>248</v>
      </c>
      <c r="J58" s="135" t="s">
        <v>344</v>
      </c>
      <c r="K58" s="135">
        <v>1</v>
      </c>
      <c r="L58" s="135">
        <v>8</v>
      </c>
      <c r="M58" s="146" t="s">
        <v>289</v>
      </c>
      <c r="N58" s="147" t="s">
        <v>28</v>
      </c>
      <c r="O58" s="140" t="s">
        <v>248</v>
      </c>
      <c r="P58" s="140" t="s">
        <v>248</v>
      </c>
      <c r="Q58" s="140" t="s">
        <v>248</v>
      </c>
      <c r="R58" s="147">
        <v>2</v>
      </c>
      <c r="S58" s="147">
        <v>4</v>
      </c>
      <c r="T58" s="147">
        <v>8</v>
      </c>
      <c r="U58" s="147" t="s">
        <v>252</v>
      </c>
      <c r="V58" s="147">
        <v>25</v>
      </c>
      <c r="W58" s="150">
        <v>200</v>
      </c>
      <c r="X58" s="147" t="s">
        <v>114</v>
      </c>
      <c r="Y58" s="147" t="s">
        <v>271</v>
      </c>
      <c r="Z58" s="144" t="s">
        <v>248</v>
      </c>
      <c r="AA58" s="144" t="s">
        <v>248</v>
      </c>
      <c r="AB58" s="144" t="s">
        <v>248</v>
      </c>
      <c r="AC58" s="155" t="s">
        <v>345</v>
      </c>
      <c r="AD58" s="154"/>
    </row>
    <row r="59" spans="1:30" s="115" customFormat="1" ht="87.75" customHeight="1" x14ac:dyDescent="0.2">
      <c r="A59" s="344" t="s">
        <v>322</v>
      </c>
      <c r="B59" s="311"/>
      <c r="C59" s="310"/>
      <c r="D59" s="310"/>
      <c r="E59" s="345" t="s">
        <v>51</v>
      </c>
      <c r="F59" s="124"/>
      <c r="G59" s="135" t="s">
        <v>254</v>
      </c>
      <c r="H59" s="166" t="s">
        <v>346</v>
      </c>
      <c r="I59" s="140" t="s">
        <v>248</v>
      </c>
      <c r="J59" s="136" t="s">
        <v>315</v>
      </c>
      <c r="K59" s="135">
        <v>1</v>
      </c>
      <c r="L59" s="135">
        <v>8</v>
      </c>
      <c r="M59" s="147" t="s">
        <v>347</v>
      </c>
      <c r="N59" s="147" t="s">
        <v>28</v>
      </c>
      <c r="O59" s="140" t="s">
        <v>248</v>
      </c>
      <c r="P59" s="140" t="s">
        <v>248</v>
      </c>
      <c r="Q59" s="140" t="s">
        <v>248</v>
      </c>
      <c r="R59" s="147">
        <v>2</v>
      </c>
      <c r="S59" s="147">
        <v>3</v>
      </c>
      <c r="T59" s="149">
        <f t="shared" ref="T59" si="0">+R59*S59</f>
        <v>6</v>
      </c>
      <c r="U59" s="147" t="str">
        <f t="shared" ref="U59" si="1">IF(T59&gt;=24,"MUY ALTO",IF(T59&gt;=10,"ALTO",IF(T59&gt;=6,"MEDIO",IF(T59&lt;=40,"BAJO"))))</f>
        <v>MEDIO</v>
      </c>
      <c r="V59" s="147">
        <v>25</v>
      </c>
      <c r="W59" s="150">
        <f t="shared" ref="W59" si="2">+V59*T59</f>
        <v>150</v>
      </c>
      <c r="X59" s="147" t="str">
        <f t="shared" ref="X59" si="3">IF(W59&gt;=600,"I",IF(W59&gt;=150,"II",IF(W59&gt;=40,"III",IF(W59&lt;=40,"IV"))))</f>
        <v>II</v>
      </c>
      <c r="Y59" s="151" t="str">
        <f t="shared" ref="Y59" si="4">IF(X59="IV","ACEPTABLE",IF(X59="III","MEJORABLE",IF(X59="II","ACEPTABLE CON CONTROL ESPECIFICO",IF(X59="I","NO ACEPTABLE"))))</f>
        <v>ACEPTABLE CON CONTROL ESPECIFICO</v>
      </c>
      <c r="Z59" s="144" t="s">
        <v>248</v>
      </c>
      <c r="AA59" s="144" t="s">
        <v>248</v>
      </c>
      <c r="AB59" s="158" t="s">
        <v>248</v>
      </c>
      <c r="AC59" s="144" t="s">
        <v>348</v>
      </c>
      <c r="AD59" s="154"/>
    </row>
    <row r="60" spans="1:30" s="115" customFormat="1" ht="87.75" customHeight="1" x14ac:dyDescent="0.2">
      <c r="A60" s="344" t="s">
        <v>242</v>
      </c>
      <c r="B60" s="311" t="s">
        <v>243</v>
      </c>
      <c r="C60" s="310" t="s">
        <v>349</v>
      </c>
      <c r="D60" s="310" t="s">
        <v>350</v>
      </c>
      <c r="E60" s="345" t="s">
        <v>51</v>
      </c>
      <c r="F60" s="124"/>
      <c r="G60" s="135" t="s">
        <v>274</v>
      </c>
      <c r="H60" s="139" t="s">
        <v>351</v>
      </c>
      <c r="I60" s="138" t="s">
        <v>248</v>
      </c>
      <c r="J60" s="140" t="s">
        <v>276</v>
      </c>
      <c r="K60" s="135">
        <v>2</v>
      </c>
      <c r="L60" s="135">
        <v>6</v>
      </c>
      <c r="M60" s="147" t="s">
        <v>270</v>
      </c>
      <c r="N60" s="147" t="s">
        <v>28</v>
      </c>
      <c r="O60" s="138" t="s">
        <v>248</v>
      </c>
      <c r="P60" s="138" t="s">
        <v>248</v>
      </c>
      <c r="Q60" s="138" t="s">
        <v>352</v>
      </c>
      <c r="R60" s="147">
        <v>2</v>
      </c>
      <c r="S60" s="147">
        <v>4</v>
      </c>
      <c r="T60" s="147">
        <v>8</v>
      </c>
      <c r="U60" s="147" t="s">
        <v>252</v>
      </c>
      <c r="V60" s="147">
        <v>10</v>
      </c>
      <c r="W60" s="150">
        <v>80</v>
      </c>
      <c r="X60" s="147" t="s">
        <v>58</v>
      </c>
      <c r="Y60" s="147" t="s">
        <v>59</v>
      </c>
      <c r="Z60" s="144" t="s">
        <v>248</v>
      </c>
      <c r="AA60" s="144" t="s">
        <v>248</v>
      </c>
      <c r="AB60" s="155" t="s">
        <v>353</v>
      </c>
      <c r="AC60" s="153" t="s">
        <v>273</v>
      </c>
      <c r="AD60" s="154" t="s">
        <v>248</v>
      </c>
    </row>
    <row r="61" spans="1:30" s="115" customFormat="1" ht="87.75" customHeight="1" x14ac:dyDescent="0.2">
      <c r="A61" s="344" t="s">
        <v>242</v>
      </c>
      <c r="B61" s="311"/>
      <c r="C61" s="310"/>
      <c r="D61" s="310"/>
      <c r="E61" s="345" t="s">
        <v>51</v>
      </c>
      <c r="F61" s="124"/>
      <c r="G61" s="135" t="s">
        <v>267</v>
      </c>
      <c r="H61" s="166" t="s">
        <v>354</v>
      </c>
      <c r="I61" s="140" t="s">
        <v>248</v>
      </c>
      <c r="J61" s="136" t="s">
        <v>269</v>
      </c>
      <c r="K61" s="135">
        <v>2</v>
      </c>
      <c r="L61" s="135">
        <v>6</v>
      </c>
      <c r="M61" s="147" t="s">
        <v>270</v>
      </c>
      <c r="N61" s="147" t="s">
        <v>28</v>
      </c>
      <c r="O61" s="140" t="s">
        <v>248</v>
      </c>
      <c r="P61" s="140" t="s">
        <v>248</v>
      </c>
      <c r="Q61" s="140" t="s">
        <v>251</v>
      </c>
      <c r="R61" s="147">
        <v>2</v>
      </c>
      <c r="S61" s="147">
        <v>4</v>
      </c>
      <c r="T61" s="149">
        <v>8</v>
      </c>
      <c r="U61" s="147" t="s">
        <v>252</v>
      </c>
      <c r="V61" s="147">
        <v>25</v>
      </c>
      <c r="W61" s="150">
        <v>200</v>
      </c>
      <c r="X61" s="147" t="s">
        <v>114</v>
      </c>
      <c r="Y61" s="151" t="s">
        <v>271</v>
      </c>
      <c r="Z61" s="144" t="s">
        <v>248</v>
      </c>
      <c r="AA61" s="144" t="s">
        <v>248</v>
      </c>
      <c r="AB61" s="144" t="s">
        <v>272</v>
      </c>
      <c r="AC61" s="153" t="s">
        <v>273</v>
      </c>
      <c r="AD61" s="346" t="s">
        <v>355</v>
      </c>
    </row>
    <row r="62" spans="1:30" s="115" customFormat="1" ht="87.75" customHeight="1" x14ac:dyDescent="0.2">
      <c r="A62" s="344" t="s">
        <v>242</v>
      </c>
      <c r="B62" s="311"/>
      <c r="C62" s="310"/>
      <c r="D62" s="310"/>
      <c r="E62" s="345" t="s">
        <v>51</v>
      </c>
      <c r="F62" s="124"/>
      <c r="G62" s="135" t="s">
        <v>325</v>
      </c>
      <c r="H62" s="166" t="s">
        <v>356</v>
      </c>
      <c r="I62" s="140" t="s">
        <v>248</v>
      </c>
      <c r="J62" s="140" t="s">
        <v>357</v>
      </c>
      <c r="K62" s="135">
        <v>2</v>
      </c>
      <c r="L62" s="135">
        <v>6</v>
      </c>
      <c r="M62" s="140" t="s">
        <v>358</v>
      </c>
      <c r="N62" s="147" t="s">
        <v>28</v>
      </c>
      <c r="O62" s="140" t="s">
        <v>248</v>
      </c>
      <c r="P62" s="140" t="s">
        <v>248</v>
      </c>
      <c r="Q62" s="140" t="s">
        <v>248</v>
      </c>
      <c r="R62" s="147">
        <v>2</v>
      </c>
      <c r="S62" s="147">
        <v>4</v>
      </c>
      <c r="T62" s="149">
        <v>8</v>
      </c>
      <c r="U62" s="147" t="s">
        <v>252</v>
      </c>
      <c r="V62" s="147">
        <v>25</v>
      </c>
      <c r="W62" s="150">
        <v>200</v>
      </c>
      <c r="X62" s="147" t="s">
        <v>114</v>
      </c>
      <c r="Y62" s="151" t="s">
        <v>271</v>
      </c>
      <c r="Z62" s="144" t="s">
        <v>248</v>
      </c>
      <c r="AA62" s="144" t="s">
        <v>248</v>
      </c>
      <c r="AB62" s="144" t="s">
        <v>248</v>
      </c>
      <c r="AC62" s="153" t="s">
        <v>359</v>
      </c>
      <c r="AD62" s="144" t="s">
        <v>248</v>
      </c>
    </row>
    <row r="63" spans="1:30" s="115" customFormat="1" ht="87.75" customHeight="1" x14ac:dyDescent="0.2">
      <c r="A63" s="344" t="s">
        <v>242</v>
      </c>
      <c r="B63" s="311"/>
      <c r="C63" s="310"/>
      <c r="D63" s="310"/>
      <c r="E63" s="345" t="s">
        <v>51</v>
      </c>
      <c r="F63" s="124"/>
      <c r="G63" s="135" t="s">
        <v>260</v>
      </c>
      <c r="H63" s="166" t="s">
        <v>360</v>
      </c>
      <c r="I63" s="140" t="s">
        <v>248</v>
      </c>
      <c r="J63" s="140" t="s">
        <v>262</v>
      </c>
      <c r="K63" s="135">
        <v>2</v>
      </c>
      <c r="L63" s="135">
        <v>8</v>
      </c>
      <c r="M63" s="147" t="s">
        <v>263</v>
      </c>
      <c r="N63" s="147" t="s">
        <v>28</v>
      </c>
      <c r="O63" s="140" t="s">
        <v>248</v>
      </c>
      <c r="P63" s="140" t="s">
        <v>264</v>
      </c>
      <c r="Q63" s="140" t="s">
        <v>265</v>
      </c>
      <c r="R63" s="147">
        <v>2</v>
      </c>
      <c r="S63" s="147">
        <v>3</v>
      </c>
      <c r="T63" s="147">
        <v>6</v>
      </c>
      <c r="U63" s="147" t="s">
        <v>252</v>
      </c>
      <c r="V63" s="147">
        <v>10</v>
      </c>
      <c r="W63" s="150">
        <v>60</v>
      </c>
      <c r="X63" s="147" t="s">
        <v>58</v>
      </c>
      <c r="Y63" s="147" t="s">
        <v>59</v>
      </c>
      <c r="Z63" s="144" t="s">
        <v>248</v>
      </c>
      <c r="AA63" s="144" t="s">
        <v>248</v>
      </c>
      <c r="AB63" s="144" t="s">
        <v>248</v>
      </c>
      <c r="AC63" s="144" t="s">
        <v>361</v>
      </c>
      <c r="AD63" s="144" t="s">
        <v>248</v>
      </c>
    </row>
    <row r="64" spans="1:30" s="115" customFormat="1" ht="87.75" customHeight="1" x14ac:dyDescent="0.2">
      <c r="A64" s="344" t="s">
        <v>242</v>
      </c>
      <c r="B64" s="311"/>
      <c r="C64" s="310"/>
      <c r="D64" s="310"/>
      <c r="E64" s="345" t="s">
        <v>51</v>
      </c>
      <c r="F64" s="124"/>
      <c r="G64" s="135" t="s">
        <v>277</v>
      </c>
      <c r="H64" s="166" t="s">
        <v>362</v>
      </c>
      <c r="I64" s="138" t="s">
        <v>248</v>
      </c>
      <c r="J64" s="136" t="s">
        <v>283</v>
      </c>
      <c r="K64" s="135">
        <v>2</v>
      </c>
      <c r="L64" s="135">
        <v>2</v>
      </c>
      <c r="M64" s="147" t="s">
        <v>284</v>
      </c>
      <c r="N64" s="147" t="s">
        <v>28</v>
      </c>
      <c r="O64" s="138" t="s">
        <v>248</v>
      </c>
      <c r="P64" s="138" t="s">
        <v>248</v>
      </c>
      <c r="Q64" s="138" t="s">
        <v>251</v>
      </c>
      <c r="R64" s="147">
        <v>2</v>
      </c>
      <c r="S64" s="147">
        <v>3</v>
      </c>
      <c r="T64" s="147">
        <v>6</v>
      </c>
      <c r="U64" s="147" t="s">
        <v>252</v>
      </c>
      <c r="V64" s="147">
        <v>10</v>
      </c>
      <c r="W64" s="150">
        <v>60</v>
      </c>
      <c r="X64" s="147" t="s">
        <v>58</v>
      </c>
      <c r="Y64" s="147" t="s">
        <v>59</v>
      </c>
      <c r="Z64" s="144" t="s">
        <v>248</v>
      </c>
      <c r="AA64" s="144" t="s">
        <v>248</v>
      </c>
      <c r="AB64" s="155" t="s">
        <v>285</v>
      </c>
      <c r="AC64" s="155" t="s">
        <v>363</v>
      </c>
      <c r="AD64" s="154" t="s">
        <v>248</v>
      </c>
    </row>
    <row r="65" spans="1:30" s="115" customFormat="1" ht="87.75" customHeight="1" x14ac:dyDescent="0.2">
      <c r="A65" s="344" t="s">
        <v>242</v>
      </c>
      <c r="B65" s="311"/>
      <c r="C65" s="310"/>
      <c r="D65" s="310"/>
      <c r="E65" s="345" t="s">
        <v>51</v>
      </c>
      <c r="F65" s="124"/>
      <c r="G65" s="135" t="s">
        <v>277</v>
      </c>
      <c r="H65" s="166" t="s">
        <v>287</v>
      </c>
      <c r="I65" s="138" t="s">
        <v>248</v>
      </c>
      <c r="J65" s="166" t="s">
        <v>288</v>
      </c>
      <c r="K65" s="135">
        <v>2</v>
      </c>
      <c r="L65" s="135">
        <v>8</v>
      </c>
      <c r="M65" s="147" t="s">
        <v>289</v>
      </c>
      <c r="N65" s="147" t="s">
        <v>28</v>
      </c>
      <c r="O65" s="138" t="s">
        <v>248</v>
      </c>
      <c r="P65" s="138" t="s">
        <v>290</v>
      </c>
      <c r="Q65" s="140" t="s">
        <v>248</v>
      </c>
      <c r="R65" s="147">
        <v>2</v>
      </c>
      <c r="S65" s="147">
        <v>2</v>
      </c>
      <c r="T65" s="147">
        <v>4</v>
      </c>
      <c r="U65" s="147" t="s">
        <v>258</v>
      </c>
      <c r="V65" s="147">
        <v>10</v>
      </c>
      <c r="W65" s="150">
        <v>40</v>
      </c>
      <c r="X65" s="147" t="s">
        <v>58</v>
      </c>
      <c r="Y65" s="147" t="s">
        <v>59</v>
      </c>
      <c r="Z65" s="144" t="s">
        <v>248</v>
      </c>
      <c r="AA65" s="144" t="s">
        <v>248</v>
      </c>
      <c r="AB65" s="155" t="s">
        <v>248</v>
      </c>
      <c r="AC65" s="155" t="s">
        <v>291</v>
      </c>
      <c r="AD65" s="154" t="s">
        <v>248</v>
      </c>
    </row>
    <row r="66" spans="1:30" s="115" customFormat="1" ht="87.75" customHeight="1" x14ac:dyDescent="0.2">
      <c r="A66" s="347" t="s">
        <v>242</v>
      </c>
      <c r="B66" s="311"/>
      <c r="C66" s="310"/>
      <c r="D66" s="310"/>
      <c r="E66" s="345" t="s">
        <v>51</v>
      </c>
      <c r="F66" s="124"/>
      <c r="G66" s="135" t="s">
        <v>277</v>
      </c>
      <c r="H66" s="166" t="s">
        <v>292</v>
      </c>
      <c r="I66" s="138" t="s">
        <v>248</v>
      </c>
      <c r="J66" s="136" t="s">
        <v>283</v>
      </c>
      <c r="K66" s="135">
        <v>2</v>
      </c>
      <c r="L66" s="135">
        <v>4</v>
      </c>
      <c r="M66" s="147" t="s">
        <v>284</v>
      </c>
      <c r="N66" s="147" t="s">
        <v>28</v>
      </c>
      <c r="O66" s="138" t="s">
        <v>248</v>
      </c>
      <c r="P66" s="138" t="s">
        <v>293</v>
      </c>
      <c r="Q66" s="138" t="s">
        <v>294</v>
      </c>
      <c r="R66" s="147">
        <v>2</v>
      </c>
      <c r="S66" s="147">
        <v>3</v>
      </c>
      <c r="T66" s="147">
        <v>6</v>
      </c>
      <c r="U66" s="147" t="s">
        <v>252</v>
      </c>
      <c r="V66" s="147">
        <v>10</v>
      </c>
      <c r="W66" s="150">
        <v>60</v>
      </c>
      <c r="X66" s="147" t="s">
        <v>58</v>
      </c>
      <c r="Y66" s="147" t="s">
        <v>59</v>
      </c>
      <c r="Z66" s="144" t="s">
        <v>248</v>
      </c>
      <c r="AA66" s="144" t="s">
        <v>248</v>
      </c>
      <c r="AB66" s="155" t="s">
        <v>295</v>
      </c>
      <c r="AC66" s="155" t="s">
        <v>296</v>
      </c>
      <c r="AD66" s="154"/>
    </row>
    <row r="67" spans="1:30" s="115" customFormat="1" ht="87.75" customHeight="1" x14ac:dyDescent="0.2">
      <c r="A67" s="347" t="s">
        <v>242</v>
      </c>
      <c r="B67" s="311"/>
      <c r="C67" s="310"/>
      <c r="D67" s="310"/>
      <c r="E67" s="345" t="s">
        <v>51</v>
      </c>
      <c r="F67" s="124"/>
      <c r="G67" s="136" t="s">
        <v>364</v>
      </c>
      <c r="H67" s="166" t="s">
        <v>365</v>
      </c>
      <c r="I67" s="135" t="s">
        <v>248</v>
      </c>
      <c r="J67" s="136" t="s">
        <v>333</v>
      </c>
      <c r="K67" s="135">
        <v>2</v>
      </c>
      <c r="L67" s="135">
        <v>4</v>
      </c>
      <c r="M67" s="147" t="s">
        <v>284</v>
      </c>
      <c r="N67" s="147" t="s">
        <v>28</v>
      </c>
      <c r="O67" s="135" t="s">
        <v>248</v>
      </c>
      <c r="P67" s="135" t="s">
        <v>248</v>
      </c>
      <c r="Q67" s="140" t="s">
        <v>366</v>
      </c>
      <c r="R67" s="147">
        <v>2</v>
      </c>
      <c r="S67" s="147">
        <v>3</v>
      </c>
      <c r="T67" s="149">
        <v>6</v>
      </c>
      <c r="U67" s="147" t="s">
        <v>252</v>
      </c>
      <c r="V67" s="147">
        <v>25</v>
      </c>
      <c r="W67" s="150">
        <v>150</v>
      </c>
      <c r="X67" s="147" t="s">
        <v>114</v>
      </c>
      <c r="Y67" s="151" t="s">
        <v>271</v>
      </c>
      <c r="Z67" s="144" t="s">
        <v>248</v>
      </c>
      <c r="AA67" s="144" t="s">
        <v>248</v>
      </c>
      <c r="AB67" s="144" t="s">
        <v>248</v>
      </c>
      <c r="AC67" s="159" t="s">
        <v>367</v>
      </c>
      <c r="AD67" s="144" t="s">
        <v>248</v>
      </c>
    </row>
    <row r="68" spans="1:30" s="115" customFormat="1" ht="24.95" customHeight="1" x14ac:dyDescent="0.2">
      <c r="A68" s="348" t="s">
        <v>368</v>
      </c>
      <c r="B68" s="311" t="s">
        <v>369</v>
      </c>
      <c r="C68" s="311" t="s">
        <v>370</v>
      </c>
      <c r="D68" s="310" t="s">
        <v>371</v>
      </c>
      <c r="E68" s="345" t="s">
        <v>51</v>
      </c>
      <c r="F68" s="124"/>
      <c r="G68" s="135" t="s">
        <v>267</v>
      </c>
      <c r="H68" s="166" t="s">
        <v>372</v>
      </c>
      <c r="I68" s="140" t="s">
        <v>248</v>
      </c>
      <c r="J68" s="136" t="s">
        <v>269</v>
      </c>
      <c r="K68" s="145">
        <v>2</v>
      </c>
      <c r="L68" s="136">
        <v>12</v>
      </c>
      <c r="M68" s="147" t="s">
        <v>270</v>
      </c>
      <c r="N68" s="147" t="s">
        <v>28</v>
      </c>
      <c r="O68" s="140" t="s">
        <v>248</v>
      </c>
      <c r="P68" s="140" t="s">
        <v>248</v>
      </c>
      <c r="Q68" s="140" t="s">
        <v>251</v>
      </c>
      <c r="R68" s="147">
        <v>2</v>
      </c>
      <c r="S68" s="147">
        <v>4</v>
      </c>
      <c r="T68" s="147">
        <v>8</v>
      </c>
      <c r="U68" s="147" t="s">
        <v>252</v>
      </c>
      <c r="V68" s="147">
        <v>25</v>
      </c>
      <c r="W68" s="150">
        <v>200</v>
      </c>
      <c r="X68" s="147" t="s">
        <v>114</v>
      </c>
      <c r="Y68" s="147" t="s">
        <v>271</v>
      </c>
      <c r="Z68" s="144" t="s">
        <v>248</v>
      </c>
      <c r="AA68" s="144" t="s">
        <v>248</v>
      </c>
      <c r="AB68" s="144" t="s">
        <v>272</v>
      </c>
      <c r="AC68" s="153" t="s">
        <v>273</v>
      </c>
      <c r="AD68" s="154" t="s">
        <v>248</v>
      </c>
    </row>
    <row r="69" spans="1:30" s="115" customFormat="1" ht="24.95" customHeight="1" x14ac:dyDescent="0.2">
      <c r="A69" s="348"/>
      <c r="B69" s="311"/>
      <c r="C69" s="311"/>
      <c r="D69" s="310"/>
      <c r="E69" s="345" t="s">
        <v>51</v>
      </c>
      <c r="F69" s="124"/>
      <c r="G69" s="135" t="s">
        <v>274</v>
      </c>
      <c r="H69" s="166" t="s">
        <v>275</v>
      </c>
      <c r="I69" s="140" t="s">
        <v>248</v>
      </c>
      <c r="J69" s="140" t="s">
        <v>276</v>
      </c>
      <c r="K69" s="145">
        <v>2</v>
      </c>
      <c r="L69" s="136">
        <v>12</v>
      </c>
      <c r="M69" s="147" t="s">
        <v>270</v>
      </c>
      <c r="N69" s="147" t="s">
        <v>28</v>
      </c>
      <c r="O69" s="140" t="s">
        <v>248</v>
      </c>
      <c r="P69" s="140" t="s">
        <v>248</v>
      </c>
      <c r="Q69" s="140" t="s">
        <v>251</v>
      </c>
      <c r="R69" s="147">
        <v>2</v>
      </c>
      <c r="S69" s="147">
        <v>3</v>
      </c>
      <c r="T69" s="149">
        <v>6</v>
      </c>
      <c r="U69" s="147" t="s">
        <v>252</v>
      </c>
      <c r="V69" s="147">
        <v>25</v>
      </c>
      <c r="W69" s="150">
        <v>150</v>
      </c>
      <c r="X69" s="147" t="s">
        <v>114</v>
      </c>
      <c r="Y69" s="151" t="s">
        <v>271</v>
      </c>
      <c r="Z69" s="144" t="s">
        <v>248</v>
      </c>
      <c r="AA69" s="144" t="s">
        <v>248</v>
      </c>
      <c r="AB69" s="157" t="s">
        <v>248</v>
      </c>
      <c r="AC69" s="153" t="s">
        <v>273</v>
      </c>
      <c r="AD69" s="154"/>
    </row>
    <row r="70" spans="1:30" s="115" customFormat="1" ht="24.95" customHeight="1" x14ac:dyDescent="0.2">
      <c r="A70" s="348"/>
      <c r="B70" s="311"/>
      <c r="C70" s="311"/>
      <c r="D70" s="310"/>
      <c r="E70" s="345" t="s">
        <v>51</v>
      </c>
      <c r="F70" s="124"/>
      <c r="G70" s="135" t="s">
        <v>325</v>
      </c>
      <c r="H70" s="137" t="s">
        <v>326</v>
      </c>
      <c r="I70" s="141" t="s">
        <v>248</v>
      </c>
      <c r="J70" s="136" t="s">
        <v>315</v>
      </c>
      <c r="K70" s="145">
        <v>2</v>
      </c>
      <c r="L70" s="136">
        <v>12</v>
      </c>
      <c r="M70" s="147" t="s">
        <v>327</v>
      </c>
      <c r="N70" s="147" t="s">
        <v>28</v>
      </c>
      <c r="O70" s="141" t="s">
        <v>248</v>
      </c>
      <c r="P70" s="141" t="s">
        <v>373</v>
      </c>
      <c r="Q70" s="141" t="s">
        <v>251</v>
      </c>
      <c r="R70" s="147">
        <v>2</v>
      </c>
      <c r="S70" s="147">
        <v>1</v>
      </c>
      <c r="T70" s="147">
        <v>2</v>
      </c>
      <c r="U70" s="147" t="s">
        <v>258</v>
      </c>
      <c r="V70" s="147">
        <v>10</v>
      </c>
      <c r="W70" s="150">
        <v>20</v>
      </c>
      <c r="X70" s="147" t="s">
        <v>94</v>
      </c>
      <c r="Y70" s="147" t="s">
        <v>95</v>
      </c>
      <c r="Z70" s="144" t="s">
        <v>248</v>
      </c>
      <c r="AA70" s="144" t="s">
        <v>248</v>
      </c>
      <c r="AB70" s="155" t="s">
        <v>374</v>
      </c>
      <c r="AC70" s="141" t="s">
        <v>375</v>
      </c>
      <c r="AD70" s="154"/>
    </row>
    <row r="71" spans="1:30" s="115" customFormat="1" ht="24.95" customHeight="1" x14ac:dyDescent="0.2">
      <c r="A71" s="348"/>
      <c r="B71" s="311"/>
      <c r="C71" s="311"/>
      <c r="D71" s="310"/>
      <c r="E71" s="345" t="s">
        <v>51</v>
      </c>
      <c r="F71" s="124"/>
      <c r="G71" s="135" t="s">
        <v>313</v>
      </c>
      <c r="H71" s="136" t="s">
        <v>314</v>
      </c>
      <c r="I71" s="140" t="s">
        <v>248</v>
      </c>
      <c r="J71" s="136" t="s">
        <v>315</v>
      </c>
      <c r="K71" s="145">
        <v>2</v>
      </c>
      <c r="L71" s="136">
        <v>12</v>
      </c>
      <c r="M71" s="146" t="s">
        <v>250</v>
      </c>
      <c r="N71" s="147" t="s">
        <v>28</v>
      </c>
      <c r="O71" s="140" t="s">
        <v>248</v>
      </c>
      <c r="P71" s="140" t="s">
        <v>248</v>
      </c>
      <c r="Q71" s="140" t="s">
        <v>251</v>
      </c>
      <c r="R71" s="147">
        <v>2</v>
      </c>
      <c r="S71" s="147">
        <v>2</v>
      </c>
      <c r="T71" s="147">
        <v>4</v>
      </c>
      <c r="U71" s="147" t="s">
        <v>258</v>
      </c>
      <c r="V71" s="147">
        <v>10</v>
      </c>
      <c r="W71" s="150">
        <v>40</v>
      </c>
      <c r="X71" s="147" t="s">
        <v>58</v>
      </c>
      <c r="Y71" s="147" t="s">
        <v>59</v>
      </c>
      <c r="Z71" s="144" t="s">
        <v>316</v>
      </c>
      <c r="AA71" s="144" t="s">
        <v>248</v>
      </c>
      <c r="AB71" s="144" t="s">
        <v>248</v>
      </c>
      <c r="AC71" s="144" t="s">
        <v>317</v>
      </c>
      <c r="AD71" s="154"/>
    </row>
    <row r="72" spans="1:30" s="115" customFormat="1" ht="24.95" customHeight="1" x14ac:dyDescent="0.2">
      <c r="A72" s="348"/>
      <c r="B72" s="311"/>
      <c r="C72" s="311"/>
      <c r="D72" s="310"/>
      <c r="E72" s="345" t="s">
        <v>51</v>
      </c>
      <c r="F72" s="124"/>
      <c r="G72" s="135" t="s">
        <v>254</v>
      </c>
      <c r="H72" s="136" t="s">
        <v>255</v>
      </c>
      <c r="I72" s="140" t="s">
        <v>248</v>
      </c>
      <c r="J72" s="140" t="s">
        <v>256</v>
      </c>
      <c r="K72" s="145">
        <v>2</v>
      </c>
      <c r="L72" s="136">
        <v>12</v>
      </c>
      <c r="M72" s="146" t="s">
        <v>257</v>
      </c>
      <c r="N72" s="147" t="s">
        <v>28</v>
      </c>
      <c r="O72" s="140" t="s">
        <v>248</v>
      </c>
      <c r="P72" s="140" t="s">
        <v>248</v>
      </c>
      <c r="Q72" s="140" t="s">
        <v>251</v>
      </c>
      <c r="R72" s="147">
        <v>2</v>
      </c>
      <c r="S72" s="147">
        <v>2</v>
      </c>
      <c r="T72" s="147">
        <v>4</v>
      </c>
      <c r="U72" s="147" t="s">
        <v>258</v>
      </c>
      <c r="V72" s="147">
        <v>10</v>
      </c>
      <c r="W72" s="150">
        <v>40</v>
      </c>
      <c r="X72" s="147" t="s">
        <v>58</v>
      </c>
      <c r="Y72" s="147" t="s">
        <v>59</v>
      </c>
      <c r="Z72" s="144" t="s">
        <v>248</v>
      </c>
      <c r="AA72" s="144" t="s">
        <v>248</v>
      </c>
      <c r="AB72" s="144" t="s">
        <v>248</v>
      </c>
      <c r="AC72" s="144" t="s">
        <v>303</v>
      </c>
      <c r="AD72" s="144" t="s">
        <v>248</v>
      </c>
    </row>
    <row r="73" spans="1:30" s="115" customFormat="1" ht="24.95" customHeight="1" x14ac:dyDescent="0.2">
      <c r="A73" s="348"/>
      <c r="B73" s="311"/>
      <c r="C73" s="311"/>
      <c r="D73" s="310"/>
      <c r="E73" s="345" t="s">
        <v>51</v>
      </c>
      <c r="F73" s="124"/>
      <c r="G73" s="135" t="s">
        <v>277</v>
      </c>
      <c r="H73" s="166" t="s">
        <v>282</v>
      </c>
      <c r="I73" s="138" t="s">
        <v>248</v>
      </c>
      <c r="J73" s="136" t="s">
        <v>283</v>
      </c>
      <c r="K73" s="145">
        <v>2</v>
      </c>
      <c r="L73" s="136">
        <v>12</v>
      </c>
      <c r="M73" s="147" t="s">
        <v>284</v>
      </c>
      <c r="N73" s="147" t="s">
        <v>28</v>
      </c>
      <c r="O73" s="138" t="s">
        <v>248</v>
      </c>
      <c r="P73" s="138" t="s">
        <v>248</v>
      </c>
      <c r="Q73" s="138" t="s">
        <v>251</v>
      </c>
      <c r="R73" s="147">
        <v>2</v>
      </c>
      <c r="S73" s="147">
        <v>3</v>
      </c>
      <c r="T73" s="147">
        <v>6</v>
      </c>
      <c r="U73" s="147" t="s">
        <v>252</v>
      </c>
      <c r="V73" s="147">
        <v>10</v>
      </c>
      <c r="W73" s="150">
        <v>60</v>
      </c>
      <c r="X73" s="147" t="s">
        <v>58</v>
      </c>
      <c r="Y73" s="147" t="s">
        <v>59</v>
      </c>
      <c r="Z73" s="144" t="s">
        <v>248</v>
      </c>
      <c r="AA73" s="144" t="s">
        <v>248</v>
      </c>
      <c r="AB73" s="155" t="s">
        <v>285</v>
      </c>
      <c r="AC73" s="155" t="s">
        <v>286</v>
      </c>
      <c r="AD73" s="154"/>
    </row>
    <row r="74" spans="1:30" s="115" customFormat="1" ht="24.95" customHeight="1" x14ac:dyDescent="0.2">
      <c r="A74" s="348"/>
      <c r="B74" s="311"/>
      <c r="C74" s="311"/>
      <c r="D74" s="310"/>
      <c r="E74" s="345" t="s">
        <v>51</v>
      </c>
      <c r="F74" s="124"/>
      <c r="G74" s="135" t="s">
        <v>277</v>
      </c>
      <c r="H74" s="166" t="s">
        <v>287</v>
      </c>
      <c r="I74" s="138" t="s">
        <v>248</v>
      </c>
      <c r="J74" s="166" t="s">
        <v>288</v>
      </c>
      <c r="K74" s="136">
        <v>2</v>
      </c>
      <c r="L74" s="136">
        <v>12</v>
      </c>
      <c r="M74" s="147" t="s">
        <v>289</v>
      </c>
      <c r="N74" s="147" t="s">
        <v>28</v>
      </c>
      <c r="O74" s="138" t="s">
        <v>248</v>
      </c>
      <c r="P74" s="138" t="s">
        <v>290</v>
      </c>
      <c r="Q74" s="140" t="s">
        <v>248</v>
      </c>
      <c r="R74" s="147">
        <v>2</v>
      </c>
      <c r="S74" s="147">
        <v>2</v>
      </c>
      <c r="T74" s="147">
        <v>4</v>
      </c>
      <c r="U74" s="147" t="s">
        <v>258</v>
      </c>
      <c r="V74" s="147">
        <v>10</v>
      </c>
      <c r="W74" s="150">
        <v>40</v>
      </c>
      <c r="X74" s="147" t="s">
        <v>58</v>
      </c>
      <c r="Y74" s="147" t="s">
        <v>59</v>
      </c>
      <c r="Z74" s="144" t="s">
        <v>248</v>
      </c>
      <c r="AA74" s="144" t="s">
        <v>248</v>
      </c>
      <c r="AB74" s="155" t="s">
        <v>248</v>
      </c>
      <c r="AC74" s="155" t="s">
        <v>291</v>
      </c>
      <c r="AD74" s="154" t="s">
        <v>248</v>
      </c>
    </row>
    <row r="75" spans="1:30" s="115" customFormat="1" ht="24.95" customHeight="1" x14ac:dyDescent="0.2">
      <c r="A75" s="348"/>
      <c r="B75" s="311"/>
      <c r="C75" s="311"/>
      <c r="D75" s="310"/>
      <c r="E75" s="345" t="s">
        <v>51</v>
      </c>
      <c r="F75" s="124"/>
      <c r="G75" s="135" t="s">
        <v>277</v>
      </c>
      <c r="H75" s="166" t="s">
        <v>292</v>
      </c>
      <c r="I75" s="138" t="s">
        <v>248</v>
      </c>
      <c r="J75" s="136" t="s">
        <v>283</v>
      </c>
      <c r="K75" s="136">
        <v>2</v>
      </c>
      <c r="L75" s="136">
        <v>12</v>
      </c>
      <c r="M75" s="147" t="s">
        <v>284</v>
      </c>
      <c r="N75" s="147" t="s">
        <v>28</v>
      </c>
      <c r="O75" s="138" t="s">
        <v>248</v>
      </c>
      <c r="P75" s="138" t="s">
        <v>293</v>
      </c>
      <c r="Q75" s="138" t="s">
        <v>294</v>
      </c>
      <c r="R75" s="147">
        <v>2</v>
      </c>
      <c r="S75" s="147">
        <v>3</v>
      </c>
      <c r="T75" s="147">
        <v>6</v>
      </c>
      <c r="U75" s="147" t="s">
        <v>252</v>
      </c>
      <c r="V75" s="147">
        <v>10</v>
      </c>
      <c r="W75" s="150">
        <v>60</v>
      </c>
      <c r="X75" s="147" t="s">
        <v>58</v>
      </c>
      <c r="Y75" s="147" t="s">
        <v>59</v>
      </c>
      <c r="Z75" s="144" t="s">
        <v>248</v>
      </c>
      <c r="AA75" s="144" t="s">
        <v>248</v>
      </c>
      <c r="AB75" s="155" t="s">
        <v>295</v>
      </c>
      <c r="AC75" s="155" t="s">
        <v>296</v>
      </c>
      <c r="AD75" s="154" t="s">
        <v>248</v>
      </c>
    </row>
    <row r="76" spans="1:30" s="115" customFormat="1" ht="24.95" customHeight="1" x14ac:dyDescent="0.2">
      <c r="A76" s="348"/>
      <c r="B76" s="311"/>
      <c r="C76" s="311"/>
      <c r="D76" s="310"/>
      <c r="E76" s="345" t="s">
        <v>51</v>
      </c>
      <c r="F76" s="124"/>
      <c r="G76" s="135" t="s">
        <v>277</v>
      </c>
      <c r="H76" s="137" t="s">
        <v>376</v>
      </c>
      <c r="I76" s="140" t="s">
        <v>248</v>
      </c>
      <c r="J76" s="136" t="s">
        <v>333</v>
      </c>
      <c r="K76" s="136">
        <v>2</v>
      </c>
      <c r="L76" s="136">
        <v>12</v>
      </c>
      <c r="M76" s="147" t="s">
        <v>284</v>
      </c>
      <c r="N76" s="147" t="s">
        <v>28</v>
      </c>
      <c r="O76" s="140" t="s">
        <v>248</v>
      </c>
      <c r="P76" s="140" t="s">
        <v>377</v>
      </c>
      <c r="Q76" s="140" t="s">
        <v>378</v>
      </c>
      <c r="R76" s="147">
        <v>2</v>
      </c>
      <c r="S76" s="147">
        <v>3</v>
      </c>
      <c r="T76" s="147">
        <v>6</v>
      </c>
      <c r="U76" s="147" t="s">
        <v>252</v>
      </c>
      <c r="V76" s="147">
        <v>25</v>
      </c>
      <c r="W76" s="150">
        <v>150</v>
      </c>
      <c r="X76" s="147" t="s">
        <v>114</v>
      </c>
      <c r="Y76" s="147" t="s">
        <v>271</v>
      </c>
      <c r="Z76" s="144" t="s">
        <v>248</v>
      </c>
      <c r="AA76" s="144" t="s">
        <v>248</v>
      </c>
      <c r="AB76" s="155" t="s">
        <v>248</v>
      </c>
      <c r="AC76" s="156" t="s">
        <v>379</v>
      </c>
      <c r="AD76" s="154" t="s">
        <v>248</v>
      </c>
    </row>
    <row r="77" spans="1:30" s="115" customFormat="1" ht="24.95" customHeight="1" x14ac:dyDescent="0.2">
      <c r="A77" s="348"/>
      <c r="B77" s="311"/>
      <c r="C77" s="311"/>
      <c r="D77" s="310"/>
      <c r="E77" s="345" t="s">
        <v>51</v>
      </c>
      <c r="F77" s="124"/>
      <c r="G77" s="135" t="s">
        <v>297</v>
      </c>
      <c r="H77" s="166" t="s">
        <v>380</v>
      </c>
      <c r="I77" s="140" t="s">
        <v>248</v>
      </c>
      <c r="J77" s="136" t="s">
        <v>299</v>
      </c>
      <c r="K77" s="136">
        <v>2</v>
      </c>
      <c r="L77" s="136">
        <v>12</v>
      </c>
      <c r="M77" s="147" t="s">
        <v>257</v>
      </c>
      <c r="N77" s="147" t="s">
        <v>28</v>
      </c>
      <c r="O77" s="140" t="s">
        <v>248</v>
      </c>
      <c r="P77" s="140" t="s">
        <v>248</v>
      </c>
      <c r="Q77" s="140" t="s">
        <v>251</v>
      </c>
      <c r="R77" s="147">
        <v>2</v>
      </c>
      <c r="S77" s="147">
        <v>3</v>
      </c>
      <c r="T77" s="147">
        <v>6</v>
      </c>
      <c r="U77" s="147" t="s">
        <v>252</v>
      </c>
      <c r="V77" s="147">
        <v>10</v>
      </c>
      <c r="W77" s="150">
        <v>60</v>
      </c>
      <c r="X77" s="147" t="s">
        <v>58</v>
      </c>
      <c r="Y77" s="147" t="s">
        <v>59</v>
      </c>
      <c r="Z77" s="144" t="s">
        <v>248</v>
      </c>
      <c r="AA77" s="144" t="s">
        <v>248</v>
      </c>
      <c r="AB77" s="155" t="s">
        <v>248</v>
      </c>
      <c r="AC77" s="144" t="s">
        <v>381</v>
      </c>
      <c r="AD77" s="154" t="s">
        <v>248</v>
      </c>
    </row>
    <row r="78" spans="1:30" s="115" customFormat="1" ht="65.25" customHeight="1" x14ac:dyDescent="0.2">
      <c r="A78" s="349" t="s">
        <v>382</v>
      </c>
      <c r="B78" s="133" t="s">
        <v>383</v>
      </c>
      <c r="C78" s="167" t="s">
        <v>384</v>
      </c>
      <c r="D78" s="167" t="s">
        <v>385</v>
      </c>
      <c r="E78" s="345" t="s">
        <v>51</v>
      </c>
      <c r="F78" s="124"/>
      <c r="G78" s="136" t="s">
        <v>277</v>
      </c>
      <c r="H78" s="166" t="s">
        <v>386</v>
      </c>
      <c r="I78" s="140" t="s">
        <v>248</v>
      </c>
      <c r="J78" s="136" t="s">
        <v>311</v>
      </c>
      <c r="K78" s="145">
        <v>20</v>
      </c>
      <c r="L78" s="135">
        <v>8</v>
      </c>
      <c r="M78" s="147" t="s">
        <v>280</v>
      </c>
      <c r="N78" s="147" t="s">
        <v>28</v>
      </c>
      <c r="O78" s="140" t="s">
        <v>248</v>
      </c>
      <c r="P78" s="140" t="s">
        <v>387</v>
      </c>
      <c r="Q78" s="140" t="s">
        <v>248</v>
      </c>
      <c r="R78" s="147">
        <v>2</v>
      </c>
      <c r="S78" s="147">
        <v>3</v>
      </c>
      <c r="T78" s="149">
        <f t="shared" ref="T78:T86" si="5">+R78*S78</f>
        <v>6</v>
      </c>
      <c r="U78" s="147" t="str">
        <f t="shared" ref="U78:U86" si="6">IF(T78&gt;=24,"MUY ALTO",IF(T78&gt;=10,"ALTO",IF(T78&gt;=6,"MEDIO",IF(T78&lt;=40,"BAJO"))))</f>
        <v>MEDIO</v>
      </c>
      <c r="V78" s="147">
        <v>25</v>
      </c>
      <c r="W78" s="150">
        <f t="shared" ref="W78:W86" si="7">+V78*T78</f>
        <v>150</v>
      </c>
      <c r="X78" s="147" t="str">
        <f t="shared" ref="X78:X86" si="8">IF(W78&gt;=600,"I",IF(W78&gt;=150,"II",IF(W78&gt;=40,"III",IF(W78&lt;=40,"IV"))))</f>
        <v>II</v>
      </c>
      <c r="Y78" s="151" t="str">
        <f t="shared" ref="Y78:Y86" si="9">IF(X78="IV","ACEPTABLE",IF(X78="III","MEJORABLE",IF(X78="II","ACEPTABLE CON CONTROL ESPECIFICO",IF(X78="I","NO ACEPTABLE"))))</f>
        <v>ACEPTABLE CON CONTROL ESPECIFICO</v>
      </c>
      <c r="Z78" s="144" t="s">
        <v>248</v>
      </c>
      <c r="AA78" s="144" t="s">
        <v>248</v>
      </c>
      <c r="AB78" s="155" t="s">
        <v>248</v>
      </c>
      <c r="AC78" s="160" t="s">
        <v>388</v>
      </c>
      <c r="AD78" s="154" t="s">
        <v>248</v>
      </c>
    </row>
    <row r="79" spans="1:30" s="115" customFormat="1" ht="65.25" customHeight="1" x14ac:dyDescent="0.2">
      <c r="A79" s="349" t="s">
        <v>382</v>
      </c>
      <c r="B79" s="133" t="s">
        <v>383</v>
      </c>
      <c r="C79" s="167" t="s">
        <v>384</v>
      </c>
      <c r="D79" s="167" t="s">
        <v>385</v>
      </c>
      <c r="E79" s="345" t="s">
        <v>51</v>
      </c>
      <c r="F79" s="124"/>
      <c r="G79" s="136" t="s">
        <v>389</v>
      </c>
      <c r="H79" s="166" t="s">
        <v>390</v>
      </c>
      <c r="I79" s="140" t="s">
        <v>248</v>
      </c>
      <c r="J79" s="136" t="s">
        <v>344</v>
      </c>
      <c r="K79" s="145">
        <v>20</v>
      </c>
      <c r="L79" s="135">
        <v>8</v>
      </c>
      <c r="M79" s="147" t="s">
        <v>280</v>
      </c>
      <c r="N79" s="147" t="s">
        <v>28</v>
      </c>
      <c r="O79" s="140" t="s">
        <v>248</v>
      </c>
      <c r="P79" s="140" t="s">
        <v>391</v>
      </c>
      <c r="Q79" s="140" t="s">
        <v>248</v>
      </c>
      <c r="R79" s="147">
        <v>2</v>
      </c>
      <c r="S79" s="147">
        <v>3</v>
      </c>
      <c r="T79" s="149">
        <f t="shared" si="5"/>
        <v>6</v>
      </c>
      <c r="U79" s="147" t="str">
        <f t="shared" si="6"/>
        <v>MEDIO</v>
      </c>
      <c r="V79" s="147">
        <v>25</v>
      </c>
      <c r="W79" s="150">
        <f t="shared" si="7"/>
        <v>150</v>
      </c>
      <c r="X79" s="147" t="str">
        <f t="shared" si="8"/>
        <v>II</v>
      </c>
      <c r="Y79" s="151" t="str">
        <f t="shared" si="9"/>
        <v>ACEPTABLE CON CONTROL ESPECIFICO</v>
      </c>
      <c r="Z79" s="144" t="s">
        <v>248</v>
      </c>
      <c r="AA79" s="144" t="s">
        <v>248</v>
      </c>
      <c r="AB79" s="144" t="s">
        <v>248</v>
      </c>
      <c r="AC79" s="154" t="s">
        <v>392</v>
      </c>
      <c r="AD79" s="154" t="s">
        <v>248</v>
      </c>
    </row>
    <row r="80" spans="1:30" s="115" customFormat="1" ht="65.25" customHeight="1" x14ac:dyDescent="0.2">
      <c r="A80" s="349" t="s">
        <v>382</v>
      </c>
      <c r="B80" s="133" t="s">
        <v>383</v>
      </c>
      <c r="C80" s="167" t="s">
        <v>384</v>
      </c>
      <c r="D80" s="167" t="s">
        <v>385</v>
      </c>
      <c r="E80" s="345"/>
      <c r="F80" s="345" t="s">
        <v>51</v>
      </c>
      <c r="G80" s="136" t="s">
        <v>393</v>
      </c>
      <c r="H80" s="166" t="s">
        <v>394</v>
      </c>
      <c r="I80" s="140" t="s">
        <v>248</v>
      </c>
      <c r="J80" s="136" t="s">
        <v>344</v>
      </c>
      <c r="K80" s="145">
        <v>20</v>
      </c>
      <c r="L80" s="135">
        <v>8</v>
      </c>
      <c r="M80" s="147" t="s">
        <v>280</v>
      </c>
      <c r="N80" s="147" t="s">
        <v>28</v>
      </c>
      <c r="O80" s="140" t="s">
        <v>248</v>
      </c>
      <c r="P80" s="140" t="s">
        <v>395</v>
      </c>
      <c r="Q80" s="140" t="s">
        <v>248</v>
      </c>
      <c r="R80" s="147">
        <v>2</v>
      </c>
      <c r="S80" s="147">
        <v>2</v>
      </c>
      <c r="T80" s="149">
        <f t="shared" si="5"/>
        <v>4</v>
      </c>
      <c r="U80" s="147" t="str">
        <f t="shared" si="6"/>
        <v>BAJO</v>
      </c>
      <c r="V80" s="147">
        <v>25</v>
      </c>
      <c r="W80" s="150">
        <f t="shared" si="7"/>
        <v>100</v>
      </c>
      <c r="X80" s="147" t="str">
        <f t="shared" si="8"/>
        <v>III</v>
      </c>
      <c r="Y80" s="151" t="str">
        <f t="shared" si="9"/>
        <v>MEJORABLE</v>
      </c>
      <c r="Z80" s="144" t="s">
        <v>248</v>
      </c>
      <c r="AA80" s="144" t="s">
        <v>248</v>
      </c>
      <c r="AB80" s="144" t="s">
        <v>248</v>
      </c>
      <c r="AC80" s="144" t="s">
        <v>396</v>
      </c>
      <c r="AD80" s="154" t="s">
        <v>397</v>
      </c>
    </row>
    <row r="81" spans="1:30" s="115" customFormat="1" ht="132" customHeight="1" x14ac:dyDescent="0.2">
      <c r="A81" s="349" t="s">
        <v>382</v>
      </c>
      <c r="B81" s="133" t="s">
        <v>383</v>
      </c>
      <c r="C81" s="134" t="s">
        <v>398</v>
      </c>
      <c r="D81" s="134" t="s">
        <v>399</v>
      </c>
      <c r="E81" s="345" t="s">
        <v>51</v>
      </c>
      <c r="F81" s="124"/>
      <c r="G81" s="135" t="s">
        <v>260</v>
      </c>
      <c r="H81" s="134" t="s">
        <v>400</v>
      </c>
      <c r="I81" s="142" t="s">
        <v>56</v>
      </c>
      <c r="J81" s="134" t="s">
        <v>401</v>
      </c>
      <c r="K81" s="145">
        <v>20</v>
      </c>
      <c r="L81" s="136">
        <v>8</v>
      </c>
      <c r="M81" s="147" t="s">
        <v>280</v>
      </c>
      <c r="N81" s="147" t="s">
        <v>28</v>
      </c>
      <c r="O81" s="142" t="s">
        <v>56</v>
      </c>
      <c r="P81" s="142" t="s">
        <v>402</v>
      </c>
      <c r="Q81" s="142" t="s">
        <v>403</v>
      </c>
      <c r="R81" s="152">
        <v>6</v>
      </c>
      <c r="S81" s="152">
        <v>2</v>
      </c>
      <c r="T81" s="149">
        <f t="shared" si="5"/>
        <v>12</v>
      </c>
      <c r="U81" s="147" t="str">
        <f t="shared" si="6"/>
        <v>ALTO</v>
      </c>
      <c r="V81" s="152">
        <v>100</v>
      </c>
      <c r="W81" s="150">
        <f t="shared" si="7"/>
        <v>1200</v>
      </c>
      <c r="X81" s="147" t="str">
        <f t="shared" si="8"/>
        <v>I</v>
      </c>
      <c r="Y81" s="151" t="str">
        <f t="shared" si="9"/>
        <v>NO ACEPTABLE</v>
      </c>
      <c r="Z81" s="161"/>
      <c r="AA81" s="161" t="s">
        <v>248</v>
      </c>
      <c r="AB81" s="148" t="s">
        <v>404</v>
      </c>
      <c r="AC81" s="162" t="s">
        <v>405</v>
      </c>
      <c r="AD81" s="148" t="s">
        <v>406</v>
      </c>
    </row>
    <row r="82" spans="1:30" s="115" customFormat="1" ht="132" customHeight="1" x14ac:dyDescent="0.2">
      <c r="A82" s="349" t="s">
        <v>382</v>
      </c>
      <c r="B82" s="133" t="s">
        <v>383</v>
      </c>
      <c r="C82" s="134" t="s">
        <v>398</v>
      </c>
      <c r="D82" s="134" t="s">
        <v>399</v>
      </c>
      <c r="E82" s="345" t="s">
        <v>51</v>
      </c>
      <c r="F82" s="124"/>
      <c r="G82" s="135" t="s">
        <v>297</v>
      </c>
      <c r="H82" s="134" t="s">
        <v>400</v>
      </c>
      <c r="I82" s="143" t="s">
        <v>56</v>
      </c>
      <c r="J82" s="134" t="s">
        <v>407</v>
      </c>
      <c r="K82" s="145">
        <v>20</v>
      </c>
      <c r="L82" s="136">
        <v>12</v>
      </c>
      <c r="M82" s="147" t="s">
        <v>408</v>
      </c>
      <c r="N82" s="147" t="s">
        <v>28</v>
      </c>
      <c r="O82" s="143" t="s">
        <v>56</v>
      </c>
      <c r="P82" s="148" t="s">
        <v>409</v>
      </c>
      <c r="Q82" s="148" t="s">
        <v>410</v>
      </c>
      <c r="R82" s="152">
        <v>6</v>
      </c>
      <c r="S82" s="152">
        <v>2</v>
      </c>
      <c r="T82" s="149">
        <f t="shared" si="5"/>
        <v>12</v>
      </c>
      <c r="U82" s="147" t="str">
        <f t="shared" si="6"/>
        <v>ALTO</v>
      </c>
      <c r="V82" s="152">
        <v>100</v>
      </c>
      <c r="W82" s="150">
        <f t="shared" si="7"/>
        <v>1200</v>
      </c>
      <c r="X82" s="147" t="str">
        <f t="shared" si="8"/>
        <v>I</v>
      </c>
      <c r="Y82" s="151" t="str">
        <f t="shared" si="9"/>
        <v>NO ACEPTABLE</v>
      </c>
      <c r="Z82" s="161"/>
      <c r="AA82" s="161" t="s">
        <v>248</v>
      </c>
      <c r="AB82" s="148" t="s">
        <v>411</v>
      </c>
      <c r="AC82" s="162" t="s">
        <v>412</v>
      </c>
      <c r="AD82" s="148" t="s">
        <v>413</v>
      </c>
    </row>
    <row r="83" spans="1:30" s="115" customFormat="1" ht="132" customHeight="1" x14ac:dyDescent="0.2">
      <c r="A83" s="349" t="s">
        <v>382</v>
      </c>
      <c r="B83" s="133" t="s">
        <v>383</v>
      </c>
      <c r="C83" s="134" t="s">
        <v>414</v>
      </c>
      <c r="D83" s="134" t="s">
        <v>399</v>
      </c>
      <c r="E83" s="345" t="s">
        <v>51</v>
      </c>
      <c r="F83" s="124"/>
      <c r="G83" s="135" t="s">
        <v>260</v>
      </c>
      <c r="H83" s="134" t="s">
        <v>400</v>
      </c>
      <c r="I83" s="142" t="s">
        <v>56</v>
      </c>
      <c r="J83" s="134" t="s">
        <v>401</v>
      </c>
      <c r="K83" s="145">
        <v>20</v>
      </c>
      <c r="L83" s="136">
        <v>8</v>
      </c>
      <c r="M83" s="147" t="s">
        <v>280</v>
      </c>
      <c r="N83" s="147" t="s">
        <v>28</v>
      </c>
      <c r="O83" s="142" t="s">
        <v>56</v>
      </c>
      <c r="P83" s="142" t="s">
        <v>402</v>
      </c>
      <c r="Q83" s="142" t="s">
        <v>403</v>
      </c>
      <c r="R83" s="152">
        <v>6</v>
      </c>
      <c r="S83" s="152">
        <v>2</v>
      </c>
      <c r="T83" s="149">
        <f t="shared" si="5"/>
        <v>12</v>
      </c>
      <c r="U83" s="147" t="str">
        <f t="shared" si="6"/>
        <v>ALTO</v>
      </c>
      <c r="V83" s="152">
        <v>100</v>
      </c>
      <c r="W83" s="150">
        <f t="shared" si="7"/>
        <v>1200</v>
      </c>
      <c r="X83" s="147" t="str">
        <f t="shared" si="8"/>
        <v>I</v>
      </c>
      <c r="Y83" s="151" t="str">
        <f t="shared" si="9"/>
        <v>NO ACEPTABLE</v>
      </c>
      <c r="Z83" s="161"/>
      <c r="AA83" s="161" t="s">
        <v>248</v>
      </c>
      <c r="AB83" s="148" t="s">
        <v>248</v>
      </c>
      <c r="AC83" s="162" t="s">
        <v>415</v>
      </c>
      <c r="AD83" s="148" t="s">
        <v>416</v>
      </c>
    </row>
    <row r="84" spans="1:30" s="115" customFormat="1" ht="132" customHeight="1" x14ac:dyDescent="0.2">
      <c r="A84" s="349" t="s">
        <v>382</v>
      </c>
      <c r="B84" s="133" t="s">
        <v>383</v>
      </c>
      <c r="C84" s="134" t="s">
        <v>414</v>
      </c>
      <c r="D84" s="134" t="s">
        <v>399</v>
      </c>
      <c r="E84" s="345" t="s">
        <v>51</v>
      </c>
      <c r="F84" s="124"/>
      <c r="G84" s="135" t="s">
        <v>297</v>
      </c>
      <c r="H84" s="134" t="s">
        <v>400</v>
      </c>
      <c r="I84" s="143" t="s">
        <v>56</v>
      </c>
      <c r="J84" s="134" t="s">
        <v>407</v>
      </c>
      <c r="K84" s="145">
        <v>20</v>
      </c>
      <c r="L84" s="136">
        <v>12</v>
      </c>
      <c r="M84" s="147" t="s">
        <v>408</v>
      </c>
      <c r="N84" s="147" t="s">
        <v>28</v>
      </c>
      <c r="O84" s="143" t="s">
        <v>56</v>
      </c>
      <c r="P84" s="148" t="s">
        <v>409</v>
      </c>
      <c r="Q84" s="148" t="s">
        <v>410</v>
      </c>
      <c r="R84" s="152">
        <v>6</v>
      </c>
      <c r="S84" s="152">
        <v>2</v>
      </c>
      <c r="T84" s="149">
        <f t="shared" si="5"/>
        <v>12</v>
      </c>
      <c r="U84" s="147" t="str">
        <f t="shared" si="6"/>
        <v>ALTO</v>
      </c>
      <c r="V84" s="152">
        <v>100</v>
      </c>
      <c r="W84" s="150">
        <f t="shared" si="7"/>
        <v>1200</v>
      </c>
      <c r="X84" s="147" t="str">
        <f t="shared" si="8"/>
        <v>I</v>
      </c>
      <c r="Y84" s="151" t="str">
        <f t="shared" si="9"/>
        <v>NO ACEPTABLE</v>
      </c>
      <c r="Z84" s="161"/>
      <c r="AA84" s="161" t="s">
        <v>248</v>
      </c>
      <c r="AB84" s="148" t="s">
        <v>411</v>
      </c>
      <c r="AC84" s="162" t="s">
        <v>412</v>
      </c>
      <c r="AD84" s="148" t="s">
        <v>416</v>
      </c>
    </row>
    <row r="85" spans="1:30" s="115" customFormat="1" ht="132" customHeight="1" x14ac:dyDescent="0.2">
      <c r="A85" s="349" t="s">
        <v>382</v>
      </c>
      <c r="B85" s="133" t="s">
        <v>383</v>
      </c>
      <c r="C85" s="134" t="s">
        <v>417</v>
      </c>
      <c r="D85" s="134" t="s">
        <v>399</v>
      </c>
      <c r="E85" s="345" t="s">
        <v>51</v>
      </c>
      <c r="F85" s="345"/>
      <c r="G85" s="135" t="s">
        <v>260</v>
      </c>
      <c r="H85" s="134" t="s">
        <v>418</v>
      </c>
      <c r="I85" s="143" t="s">
        <v>56</v>
      </c>
      <c r="J85" s="134" t="s">
        <v>419</v>
      </c>
      <c r="K85" s="145">
        <v>20</v>
      </c>
      <c r="L85" s="136">
        <v>8</v>
      </c>
      <c r="M85" s="147" t="s">
        <v>280</v>
      </c>
      <c r="N85" s="147" t="s">
        <v>28</v>
      </c>
      <c r="O85" s="143" t="s">
        <v>56</v>
      </c>
      <c r="P85" s="143" t="s">
        <v>420</v>
      </c>
      <c r="Q85" s="148" t="s">
        <v>421</v>
      </c>
      <c r="R85" s="152">
        <v>6</v>
      </c>
      <c r="S85" s="152">
        <v>2</v>
      </c>
      <c r="T85" s="149">
        <f t="shared" si="5"/>
        <v>12</v>
      </c>
      <c r="U85" s="147" t="str">
        <f t="shared" si="6"/>
        <v>ALTO</v>
      </c>
      <c r="V85" s="152">
        <v>100</v>
      </c>
      <c r="W85" s="150">
        <f t="shared" si="7"/>
        <v>1200</v>
      </c>
      <c r="X85" s="147" t="str">
        <f t="shared" si="8"/>
        <v>I</v>
      </c>
      <c r="Y85" s="151" t="str">
        <f t="shared" si="9"/>
        <v>NO ACEPTABLE</v>
      </c>
      <c r="Z85" s="161"/>
      <c r="AA85" s="161" t="s">
        <v>248</v>
      </c>
      <c r="AB85" s="148" t="s">
        <v>422</v>
      </c>
      <c r="AC85" s="162" t="s">
        <v>423</v>
      </c>
      <c r="AD85" s="148" t="s">
        <v>424</v>
      </c>
    </row>
    <row r="86" spans="1:30" s="115" customFormat="1" ht="132" customHeight="1" x14ac:dyDescent="0.2">
      <c r="A86" s="349" t="s">
        <v>382</v>
      </c>
      <c r="B86" s="133" t="s">
        <v>383</v>
      </c>
      <c r="C86" s="134" t="s">
        <v>417</v>
      </c>
      <c r="D86" s="134" t="s">
        <v>399</v>
      </c>
      <c r="E86" s="345" t="s">
        <v>51</v>
      </c>
      <c r="F86" s="124"/>
      <c r="G86" s="135" t="s">
        <v>297</v>
      </c>
      <c r="H86" s="134" t="s">
        <v>418</v>
      </c>
      <c r="I86" s="143" t="s">
        <v>56</v>
      </c>
      <c r="J86" s="134" t="s">
        <v>425</v>
      </c>
      <c r="K86" s="145">
        <v>20</v>
      </c>
      <c r="L86" s="136">
        <v>12</v>
      </c>
      <c r="M86" s="147" t="s">
        <v>408</v>
      </c>
      <c r="N86" s="147" t="s">
        <v>28</v>
      </c>
      <c r="O86" s="143" t="s">
        <v>56</v>
      </c>
      <c r="P86" s="148" t="s">
        <v>409</v>
      </c>
      <c r="Q86" s="148" t="s">
        <v>410</v>
      </c>
      <c r="R86" s="152">
        <v>6</v>
      </c>
      <c r="S86" s="152">
        <v>2</v>
      </c>
      <c r="T86" s="149">
        <f t="shared" si="5"/>
        <v>12</v>
      </c>
      <c r="U86" s="147" t="str">
        <f t="shared" si="6"/>
        <v>ALTO</v>
      </c>
      <c r="V86" s="152">
        <v>100</v>
      </c>
      <c r="W86" s="150">
        <f t="shared" si="7"/>
        <v>1200</v>
      </c>
      <c r="X86" s="147" t="str">
        <f t="shared" si="8"/>
        <v>I</v>
      </c>
      <c r="Y86" s="151" t="str">
        <f t="shared" si="9"/>
        <v>NO ACEPTABLE</v>
      </c>
      <c r="Z86" s="161"/>
      <c r="AA86" s="161" t="s">
        <v>248</v>
      </c>
      <c r="AB86" s="148" t="s">
        <v>411</v>
      </c>
      <c r="AC86" s="162" t="s">
        <v>426</v>
      </c>
      <c r="AD86" s="148" t="s">
        <v>424</v>
      </c>
    </row>
    <row r="87" spans="1:30" ht="16.5" thickBot="1" x14ac:dyDescent="0.3">
      <c r="A87" s="168"/>
    </row>
    <row r="88" spans="1:30" ht="15.75" thickBot="1" x14ac:dyDescent="0.25">
      <c r="A88" s="327" t="s">
        <v>427</v>
      </c>
      <c r="B88" s="328"/>
      <c r="C88" s="328"/>
      <c r="D88" s="329"/>
    </row>
    <row r="89" spans="1:30" ht="45.75" thickBot="1" x14ac:dyDescent="0.25">
      <c r="A89" s="330" t="s">
        <v>428</v>
      </c>
      <c r="B89" s="331" t="s">
        <v>429</v>
      </c>
      <c r="C89" s="331" t="s">
        <v>430</v>
      </c>
      <c r="D89" s="332" t="s">
        <v>431</v>
      </c>
    </row>
    <row r="90" spans="1:30" ht="60" x14ac:dyDescent="0.2">
      <c r="A90" s="333">
        <v>1</v>
      </c>
      <c r="B90" s="334" t="s">
        <v>432</v>
      </c>
      <c r="C90" s="335" t="s">
        <v>433</v>
      </c>
      <c r="D90" s="336" t="s">
        <v>434</v>
      </c>
    </row>
    <row r="91" spans="1:30" ht="30.75" thickBot="1" x14ac:dyDescent="0.25">
      <c r="A91" s="337">
        <v>2</v>
      </c>
      <c r="B91" s="338" t="s">
        <v>435</v>
      </c>
      <c r="C91" s="339" t="s">
        <v>436</v>
      </c>
      <c r="D91" s="340" t="s">
        <v>437</v>
      </c>
    </row>
  </sheetData>
  <mergeCells count="42">
    <mergeCell ref="A88:D88"/>
    <mergeCell ref="C68:C77"/>
    <mergeCell ref="E6:F6"/>
    <mergeCell ref="G6:I6"/>
    <mergeCell ref="A2:A5"/>
    <mergeCell ref="B2:AC2"/>
    <mergeCell ref="B3:AC3"/>
    <mergeCell ref="B4:AC5"/>
    <mergeCell ref="A6:A7"/>
    <mergeCell ref="B6:B7"/>
    <mergeCell ref="C6:C7"/>
    <mergeCell ref="D6:D7"/>
    <mergeCell ref="K6:N6"/>
    <mergeCell ref="O6:Q6"/>
    <mergeCell ref="R6:X6"/>
    <mergeCell ref="Z6:AD6"/>
    <mergeCell ref="J6:J7"/>
    <mergeCell ref="A68:A77"/>
    <mergeCell ref="B8:B17"/>
    <mergeCell ref="B18:B27"/>
    <mergeCell ref="B28:B33"/>
    <mergeCell ref="B34:B44"/>
    <mergeCell ref="B45:B49"/>
    <mergeCell ref="B50:B59"/>
    <mergeCell ref="B60:B67"/>
    <mergeCell ref="B68:B77"/>
    <mergeCell ref="D50:D59"/>
    <mergeCell ref="D60:D67"/>
    <mergeCell ref="D68:D77"/>
    <mergeCell ref="C8:C17"/>
    <mergeCell ref="C18:C27"/>
    <mergeCell ref="C28:C33"/>
    <mergeCell ref="D8:D17"/>
    <mergeCell ref="D18:D27"/>
    <mergeCell ref="D28:D33"/>
    <mergeCell ref="D34:D44"/>
    <mergeCell ref="D45:D49"/>
    <mergeCell ref="C34:C39"/>
    <mergeCell ref="C40:C44"/>
    <mergeCell ref="C45:C49"/>
    <mergeCell ref="C50:C59"/>
    <mergeCell ref="C60:C67"/>
  </mergeCells>
  <conditionalFormatting sqref="Y32 Y79:Y80">
    <cfRule type="cellIs" dxfId="339" priority="306" operator="equal">
      <formula>"NO ACEPTABLE"</formula>
    </cfRule>
    <cfRule type="cellIs" dxfId="338" priority="307" operator="equal">
      <formula>"ACEPTABLE CON CONTROL ESPECIFICO"</formula>
    </cfRule>
    <cfRule type="cellIs" dxfId="337" priority="308" operator="equal">
      <formula>"MEJORABLE"</formula>
    </cfRule>
    <cfRule type="cellIs" dxfId="336" priority="309" operator="equal">
      <formula>"ACEPTABLE"</formula>
    </cfRule>
  </conditionalFormatting>
  <conditionalFormatting sqref="Y31">
    <cfRule type="cellIs" dxfId="335" priority="336" operator="equal">
      <formula>"NO ACEPTABLE"</formula>
    </cfRule>
    <cfRule type="cellIs" dxfId="334" priority="337" operator="equal">
      <formula>"ACEPTABLE CON CONTROL ESPECIFICO"</formula>
    </cfRule>
    <cfRule type="cellIs" dxfId="333" priority="338" operator="equal">
      <formula>"MEJORABLE"</formula>
    </cfRule>
    <cfRule type="cellIs" dxfId="332" priority="339" operator="equal">
      <formula>"ACEPTABLE"</formula>
    </cfRule>
  </conditionalFormatting>
  <conditionalFormatting sqref="W32 W79:W80">
    <cfRule type="cellIs" dxfId="331" priority="310" stopIfTrue="1" operator="equal">
      <formula>3</formula>
    </cfRule>
  </conditionalFormatting>
  <conditionalFormatting sqref="W31">
    <cfRule type="cellIs" dxfId="330" priority="340" stopIfTrue="1" operator="equal">
      <formula>3</formula>
    </cfRule>
  </conditionalFormatting>
  <conditionalFormatting sqref="W28">
    <cfRule type="cellIs" dxfId="329" priority="335" stopIfTrue="1" operator="equal">
      <formula>3</formula>
    </cfRule>
  </conditionalFormatting>
  <conditionalFormatting sqref="Y28">
    <cfRule type="cellIs" dxfId="328" priority="331" operator="equal">
      <formula>"NO ACEPTABLE"</formula>
    </cfRule>
    <cfRule type="cellIs" dxfId="327" priority="332" operator="equal">
      <formula>"ACEPTABLE CON CONTROL ESPECIFICO"</formula>
    </cfRule>
    <cfRule type="cellIs" dxfId="326" priority="333" operator="equal">
      <formula>"MEJORABLE"</formula>
    </cfRule>
    <cfRule type="cellIs" dxfId="325" priority="334" operator="equal">
      <formula>"ACEPTABLE"</formula>
    </cfRule>
  </conditionalFormatting>
  <conditionalFormatting sqref="W29">
    <cfRule type="cellIs" dxfId="324" priority="330" stopIfTrue="1" operator="equal">
      <formula>3</formula>
    </cfRule>
  </conditionalFormatting>
  <conditionalFormatting sqref="Y29">
    <cfRule type="cellIs" dxfId="323" priority="326" operator="equal">
      <formula>"NO ACEPTABLE"</formula>
    </cfRule>
    <cfRule type="cellIs" dxfId="322" priority="327" operator="equal">
      <formula>"ACEPTABLE CON CONTROL ESPECIFICO"</formula>
    </cfRule>
    <cfRule type="cellIs" dxfId="321" priority="328" operator="equal">
      <formula>"MEJORABLE"</formula>
    </cfRule>
    <cfRule type="cellIs" dxfId="320" priority="329" operator="equal">
      <formula>"ACEPTABLE"</formula>
    </cfRule>
  </conditionalFormatting>
  <conditionalFormatting sqref="Y30">
    <cfRule type="cellIs" dxfId="319" priority="321" operator="equal">
      <formula>"NO ACEPTABLE"</formula>
    </cfRule>
    <cfRule type="cellIs" dxfId="318" priority="322" operator="equal">
      <formula>"ACEPTABLE CON CONTROL ESPECIFICO"</formula>
    </cfRule>
    <cfRule type="cellIs" dxfId="317" priority="323" operator="equal">
      <formula>"MEJORABLE"</formula>
    </cfRule>
    <cfRule type="cellIs" dxfId="316" priority="324" operator="equal">
      <formula>"ACEPTABLE"</formula>
    </cfRule>
  </conditionalFormatting>
  <conditionalFormatting sqref="W30">
    <cfRule type="cellIs" dxfId="315" priority="325" stopIfTrue="1" operator="equal">
      <formula>3</formula>
    </cfRule>
  </conditionalFormatting>
  <conditionalFormatting sqref="W33">
    <cfRule type="cellIs" dxfId="314" priority="320" stopIfTrue="1" operator="equal">
      <formula>3</formula>
    </cfRule>
  </conditionalFormatting>
  <conditionalFormatting sqref="Y33">
    <cfRule type="cellIs" dxfId="313" priority="316" operator="equal">
      <formula>"NO ACEPTABLE"</formula>
    </cfRule>
    <cfRule type="cellIs" dxfId="312" priority="317" operator="equal">
      <formula>"ACEPTABLE CON CONTROL ESPECIFICO"</formula>
    </cfRule>
    <cfRule type="cellIs" dxfId="311" priority="318" operator="equal">
      <formula>"MEJORABLE"</formula>
    </cfRule>
    <cfRule type="cellIs" dxfId="310" priority="319" operator="equal">
      <formula>"ACEPTABLE"</formula>
    </cfRule>
  </conditionalFormatting>
  <conditionalFormatting sqref="W78">
    <cfRule type="cellIs" dxfId="309" priority="311" stopIfTrue="1" operator="equal">
      <formula>3</formula>
    </cfRule>
  </conditionalFormatting>
  <conditionalFormatting sqref="Y78">
    <cfRule type="cellIs" dxfId="308" priority="312" operator="equal">
      <formula>"NO ACEPTABLE"</formula>
    </cfRule>
    <cfRule type="cellIs" dxfId="307" priority="313" operator="equal">
      <formula>"ACEPTABLE CON CONTROL ESPECIFICO"</formula>
    </cfRule>
    <cfRule type="cellIs" dxfId="306" priority="314" operator="equal">
      <formula>"MEJORABLE"</formula>
    </cfRule>
    <cfRule type="cellIs" dxfId="305" priority="315" operator="equal">
      <formula>"ACEPTABLE"</formula>
    </cfRule>
  </conditionalFormatting>
  <conditionalFormatting sqref="W11">
    <cfRule type="cellIs" dxfId="304" priority="290" stopIfTrue="1" operator="equal">
      <formula>3</formula>
    </cfRule>
  </conditionalFormatting>
  <conditionalFormatting sqref="Y11">
    <cfRule type="cellIs" dxfId="303" priority="286" operator="equal">
      <formula>"NO ACEPTABLE"</formula>
    </cfRule>
    <cfRule type="cellIs" dxfId="302" priority="287" operator="equal">
      <formula>"ACEPTABLE CON CONTROL ESPECIFICO"</formula>
    </cfRule>
    <cfRule type="cellIs" dxfId="301" priority="288" operator="equal">
      <formula>"MEJORABLE"</formula>
    </cfRule>
    <cfRule type="cellIs" dxfId="300" priority="289" operator="equal">
      <formula>"ACEPTABLE"</formula>
    </cfRule>
  </conditionalFormatting>
  <conditionalFormatting sqref="W12">
    <cfRule type="cellIs" dxfId="299" priority="285" stopIfTrue="1" operator="equal">
      <formula>3</formula>
    </cfRule>
  </conditionalFormatting>
  <conditionalFormatting sqref="Y12">
    <cfRule type="cellIs" dxfId="298" priority="281" operator="equal">
      <formula>"NO ACEPTABLE"</formula>
    </cfRule>
    <cfRule type="cellIs" dxfId="297" priority="282" operator="equal">
      <formula>"ACEPTABLE CON CONTROL ESPECIFICO"</formula>
    </cfRule>
    <cfRule type="cellIs" dxfId="296" priority="283" operator="equal">
      <formula>"MEJORABLE"</formula>
    </cfRule>
    <cfRule type="cellIs" dxfId="295" priority="284" operator="equal">
      <formula>"ACEPTABLE"</formula>
    </cfRule>
  </conditionalFormatting>
  <conditionalFormatting sqref="W8">
    <cfRule type="cellIs" dxfId="294" priority="300" stopIfTrue="1" operator="equal">
      <formula>3</formula>
    </cfRule>
  </conditionalFormatting>
  <conditionalFormatting sqref="Y8">
    <cfRule type="cellIs" dxfId="293" priority="296" operator="equal">
      <formula>"NO ACEPTABLE"</formula>
    </cfRule>
    <cfRule type="cellIs" dxfId="292" priority="297" operator="equal">
      <formula>"ACEPTABLE CON CONTROL ESPECIFICO"</formula>
    </cfRule>
    <cfRule type="cellIs" dxfId="291" priority="298" operator="equal">
      <formula>"MEJORABLE"</formula>
    </cfRule>
    <cfRule type="cellIs" dxfId="290" priority="299" operator="equal">
      <formula>"ACEPTABLE"</formula>
    </cfRule>
  </conditionalFormatting>
  <conditionalFormatting sqref="W10">
    <cfRule type="cellIs" dxfId="289" priority="295" stopIfTrue="1" operator="equal">
      <formula>3</formula>
    </cfRule>
  </conditionalFormatting>
  <conditionalFormatting sqref="Y10">
    <cfRule type="cellIs" dxfId="288" priority="291" operator="equal">
      <formula>"NO ACEPTABLE"</formula>
    </cfRule>
    <cfRule type="cellIs" dxfId="287" priority="292" operator="equal">
      <formula>"ACEPTABLE CON CONTROL ESPECIFICO"</formula>
    </cfRule>
    <cfRule type="cellIs" dxfId="286" priority="293" operator="equal">
      <formula>"MEJORABLE"</formula>
    </cfRule>
    <cfRule type="cellIs" dxfId="285" priority="294" operator="equal">
      <formula>"ACEPTABLE"</formula>
    </cfRule>
  </conditionalFormatting>
  <conditionalFormatting sqref="W16">
    <cfRule type="cellIs" dxfId="284" priority="280" stopIfTrue="1" operator="equal">
      <formula>3</formula>
    </cfRule>
  </conditionalFormatting>
  <conditionalFormatting sqref="Y16">
    <cfRule type="cellIs" dxfId="283" priority="276" operator="equal">
      <formula>"NO ACEPTABLE"</formula>
    </cfRule>
    <cfRule type="cellIs" dxfId="282" priority="277" operator="equal">
      <formula>"ACEPTABLE CON CONTROL ESPECIFICO"</formula>
    </cfRule>
    <cfRule type="cellIs" dxfId="281" priority="278" operator="equal">
      <formula>"MEJORABLE"</formula>
    </cfRule>
    <cfRule type="cellIs" dxfId="280" priority="279" operator="equal">
      <formula>"ACEPTABLE"</formula>
    </cfRule>
  </conditionalFormatting>
  <conditionalFormatting sqref="Y14">
    <cfRule type="cellIs" dxfId="279" priority="271" operator="equal">
      <formula>"NO ACEPTABLE"</formula>
    </cfRule>
    <cfRule type="cellIs" dxfId="278" priority="272" operator="equal">
      <formula>"ACEPTABLE CON CONTROL ESPECIFICO"</formula>
    </cfRule>
    <cfRule type="cellIs" dxfId="277" priority="273" operator="equal">
      <formula>"MEJORABLE"</formula>
    </cfRule>
    <cfRule type="cellIs" dxfId="276" priority="274" operator="equal">
      <formula>"ACEPTABLE"</formula>
    </cfRule>
  </conditionalFormatting>
  <conditionalFormatting sqref="W14">
    <cfRule type="cellIs" dxfId="275" priority="275" stopIfTrue="1" operator="equal">
      <formula>3</formula>
    </cfRule>
  </conditionalFormatting>
  <conditionalFormatting sqref="W9">
    <cfRule type="cellIs" dxfId="274" priority="260" stopIfTrue="1" operator="equal">
      <formula>3</formula>
    </cfRule>
  </conditionalFormatting>
  <conditionalFormatting sqref="Y9">
    <cfRule type="cellIs" dxfId="273" priority="256" operator="equal">
      <formula>"NO ACEPTABLE"</formula>
    </cfRule>
    <cfRule type="cellIs" dxfId="272" priority="257" operator="equal">
      <formula>"ACEPTABLE CON CONTROL ESPECIFICO"</formula>
    </cfRule>
    <cfRule type="cellIs" dxfId="271" priority="258" operator="equal">
      <formula>"MEJORABLE"</formula>
    </cfRule>
    <cfRule type="cellIs" dxfId="270" priority="259" operator="equal">
      <formula>"ACEPTABLE"</formula>
    </cfRule>
  </conditionalFormatting>
  <conditionalFormatting sqref="Y19">
    <cfRule type="cellIs" dxfId="269" priority="206" operator="equal">
      <formula>"NO ACEPTABLE"</formula>
    </cfRule>
    <cfRule type="cellIs" dxfId="268" priority="207" operator="equal">
      <formula>"ACEPTABLE CON CONTROL ESPECIFICO"</formula>
    </cfRule>
    <cfRule type="cellIs" dxfId="267" priority="208" operator="equal">
      <formula>"MEJORABLE"</formula>
    </cfRule>
    <cfRule type="cellIs" dxfId="266" priority="209" operator="equal">
      <formula>"ACEPTABLE"</formula>
    </cfRule>
  </conditionalFormatting>
  <conditionalFormatting sqref="W19">
    <cfRule type="cellIs" dxfId="265" priority="210" stopIfTrue="1" operator="equal">
      <formula>3</formula>
    </cfRule>
  </conditionalFormatting>
  <conditionalFormatting sqref="W13">
    <cfRule type="cellIs" dxfId="264" priority="265" stopIfTrue="1" operator="equal">
      <formula>3</formula>
    </cfRule>
  </conditionalFormatting>
  <conditionalFormatting sqref="Y13">
    <cfRule type="cellIs" dxfId="263" priority="261" operator="equal">
      <formula>"NO ACEPTABLE"</formula>
    </cfRule>
    <cfRule type="cellIs" dxfId="262" priority="262" operator="equal">
      <formula>"ACEPTABLE CON CONTROL ESPECIFICO"</formula>
    </cfRule>
    <cfRule type="cellIs" dxfId="261" priority="263" operator="equal">
      <formula>"MEJORABLE"</formula>
    </cfRule>
    <cfRule type="cellIs" dxfId="260" priority="264" operator="equal">
      <formula>"ACEPTABLE"</formula>
    </cfRule>
  </conditionalFormatting>
  <conditionalFormatting sqref="W15">
    <cfRule type="cellIs" dxfId="259" priority="270" stopIfTrue="1" operator="equal">
      <formula>3</formula>
    </cfRule>
  </conditionalFormatting>
  <conditionalFormatting sqref="Y15">
    <cfRule type="cellIs" dxfId="258" priority="266" operator="equal">
      <formula>"NO ACEPTABLE"</formula>
    </cfRule>
    <cfRule type="cellIs" dxfId="257" priority="267" operator="equal">
      <formula>"ACEPTABLE CON CONTROL ESPECIFICO"</formula>
    </cfRule>
    <cfRule type="cellIs" dxfId="256" priority="268" operator="equal">
      <formula>"MEJORABLE"</formula>
    </cfRule>
    <cfRule type="cellIs" dxfId="255" priority="269" operator="equal">
      <formula>"ACEPTABLE"</formula>
    </cfRule>
  </conditionalFormatting>
  <conditionalFormatting sqref="Y35">
    <cfRule type="cellIs" dxfId="254" priority="151" operator="equal">
      <formula>"NO ACEPTABLE"</formula>
    </cfRule>
    <cfRule type="cellIs" dxfId="253" priority="152" operator="equal">
      <formula>"ACEPTABLE CON CONTROL ESPECIFICO"</formula>
    </cfRule>
    <cfRule type="cellIs" dxfId="252" priority="153" operator="equal">
      <formula>"MEJORABLE"</formula>
    </cfRule>
    <cfRule type="cellIs" dxfId="251" priority="154" operator="equal">
      <formula>"ACEPTABLE"</formula>
    </cfRule>
  </conditionalFormatting>
  <conditionalFormatting sqref="Y46">
    <cfRule type="cellIs" dxfId="250" priority="126" operator="equal">
      <formula>"NO ACEPTABLE"</formula>
    </cfRule>
    <cfRule type="cellIs" dxfId="249" priority="127" operator="equal">
      <formula>"ACEPTABLE CON CONTROL ESPECIFICO"</formula>
    </cfRule>
    <cfRule type="cellIs" dxfId="248" priority="128" operator="equal">
      <formula>"MEJORABLE"</formula>
    </cfRule>
    <cfRule type="cellIs" dxfId="247" priority="129" operator="equal">
      <formula>"ACEPTABLE"</formula>
    </cfRule>
  </conditionalFormatting>
  <conditionalFormatting sqref="Y65">
    <cfRule type="cellIs" dxfId="246" priority="96" operator="equal">
      <formula>"NO ACEPTABLE"</formula>
    </cfRule>
    <cfRule type="cellIs" dxfId="245" priority="97" operator="equal">
      <formula>"ACEPTABLE CON CONTROL ESPECIFICO"</formula>
    </cfRule>
    <cfRule type="cellIs" dxfId="244" priority="98" operator="equal">
      <formula>"MEJORABLE"</formula>
    </cfRule>
    <cfRule type="cellIs" dxfId="243" priority="99" operator="equal">
      <formula>"ACEPTABLE"</formula>
    </cfRule>
  </conditionalFormatting>
  <conditionalFormatting sqref="Y26">
    <cfRule type="cellIs" dxfId="242" priority="226" operator="equal">
      <formula>"NO ACEPTABLE"</formula>
    </cfRule>
    <cfRule type="cellIs" dxfId="241" priority="227" operator="equal">
      <formula>"ACEPTABLE CON CONTROL ESPECIFICO"</formula>
    </cfRule>
    <cfRule type="cellIs" dxfId="240" priority="228" operator="equal">
      <formula>"MEJORABLE"</formula>
    </cfRule>
    <cfRule type="cellIs" dxfId="239" priority="229" operator="equal">
      <formula>"ACEPTABLE"</formula>
    </cfRule>
  </conditionalFormatting>
  <conditionalFormatting sqref="W26">
    <cfRule type="cellIs" dxfId="238" priority="230" stopIfTrue="1" operator="equal">
      <formula>3</formula>
    </cfRule>
  </conditionalFormatting>
  <conditionalFormatting sqref="W24">
    <cfRule type="cellIs" dxfId="237" priority="225" stopIfTrue="1" operator="equal">
      <formula>3</formula>
    </cfRule>
  </conditionalFormatting>
  <conditionalFormatting sqref="Y24">
    <cfRule type="cellIs" dxfId="236" priority="221" operator="equal">
      <formula>"NO ACEPTABLE"</formula>
    </cfRule>
    <cfRule type="cellIs" dxfId="235" priority="222" operator="equal">
      <formula>"ACEPTABLE CON CONTROL ESPECIFICO"</formula>
    </cfRule>
    <cfRule type="cellIs" dxfId="234" priority="223" operator="equal">
      <formula>"MEJORABLE"</formula>
    </cfRule>
    <cfRule type="cellIs" dxfId="233" priority="224" operator="equal">
      <formula>"ACEPTABLE"</formula>
    </cfRule>
  </conditionalFormatting>
  <conditionalFormatting sqref="Y25">
    <cfRule type="cellIs" dxfId="232" priority="216" operator="equal">
      <formula>"NO ACEPTABLE"</formula>
    </cfRule>
    <cfRule type="cellIs" dxfId="231" priority="217" operator="equal">
      <formula>"ACEPTABLE CON CONTROL ESPECIFICO"</formula>
    </cfRule>
    <cfRule type="cellIs" dxfId="230" priority="218" operator="equal">
      <formula>"MEJORABLE"</formula>
    </cfRule>
    <cfRule type="cellIs" dxfId="229" priority="219" operator="equal">
      <formula>"ACEPTABLE"</formula>
    </cfRule>
  </conditionalFormatting>
  <conditionalFormatting sqref="W25">
    <cfRule type="cellIs" dxfId="228" priority="220" stopIfTrue="1" operator="equal">
      <formula>3</formula>
    </cfRule>
  </conditionalFormatting>
  <conditionalFormatting sqref="W23">
    <cfRule type="cellIs" dxfId="227" priority="215" stopIfTrue="1" operator="equal">
      <formula>3</formula>
    </cfRule>
  </conditionalFormatting>
  <conditionalFormatting sqref="Y23">
    <cfRule type="cellIs" dxfId="226" priority="211" operator="equal">
      <formula>"NO ACEPTABLE"</formula>
    </cfRule>
    <cfRule type="cellIs" dxfId="225" priority="212" operator="equal">
      <formula>"ACEPTABLE CON CONTROL ESPECIFICO"</formula>
    </cfRule>
    <cfRule type="cellIs" dxfId="224" priority="213" operator="equal">
      <formula>"MEJORABLE"</formula>
    </cfRule>
    <cfRule type="cellIs" dxfId="223" priority="214" operator="equal">
      <formula>"ACEPTABLE"</formula>
    </cfRule>
  </conditionalFormatting>
  <conditionalFormatting sqref="W17">
    <cfRule type="cellIs" dxfId="222" priority="305" stopIfTrue="1" operator="equal">
      <formula>3</formula>
    </cfRule>
  </conditionalFormatting>
  <conditionalFormatting sqref="Y17">
    <cfRule type="cellIs" dxfId="221" priority="301" operator="equal">
      <formula>"NO ACEPTABLE"</formula>
    </cfRule>
    <cfRule type="cellIs" dxfId="220" priority="302" operator="equal">
      <formula>"ACEPTABLE CON CONTROL ESPECIFICO"</formula>
    </cfRule>
    <cfRule type="cellIs" dxfId="219" priority="303" operator="equal">
      <formula>"MEJORABLE"</formula>
    </cfRule>
    <cfRule type="cellIs" dxfId="218" priority="304" operator="equal">
      <formula>"ACEPTABLE"</formula>
    </cfRule>
  </conditionalFormatting>
  <conditionalFormatting sqref="W35">
    <cfRule type="cellIs" dxfId="217" priority="155" stopIfTrue="1" operator="equal">
      <formula>3</formula>
    </cfRule>
  </conditionalFormatting>
  <conditionalFormatting sqref="Y20">
    <cfRule type="cellIs" dxfId="216" priority="241" operator="equal">
      <formula>"NO ACEPTABLE"</formula>
    </cfRule>
    <cfRule type="cellIs" dxfId="215" priority="242" operator="equal">
      <formula>"ACEPTABLE CON CONTROL ESPECIFICO"</formula>
    </cfRule>
    <cfRule type="cellIs" dxfId="214" priority="243" operator="equal">
      <formula>"MEJORABLE"</formula>
    </cfRule>
    <cfRule type="cellIs" dxfId="213" priority="244" operator="equal">
      <formula>"ACEPTABLE"</formula>
    </cfRule>
  </conditionalFormatting>
  <conditionalFormatting sqref="W20">
    <cfRule type="cellIs" dxfId="212" priority="245" stopIfTrue="1" operator="equal">
      <formula>3</formula>
    </cfRule>
  </conditionalFormatting>
  <conditionalFormatting sqref="W21">
    <cfRule type="cellIs" dxfId="211" priority="240" stopIfTrue="1" operator="equal">
      <formula>3</formula>
    </cfRule>
  </conditionalFormatting>
  <conditionalFormatting sqref="Y21">
    <cfRule type="cellIs" dxfId="210" priority="236" operator="equal">
      <formula>"NO ACEPTABLE"</formula>
    </cfRule>
    <cfRule type="cellIs" dxfId="209" priority="237" operator="equal">
      <formula>"ACEPTABLE CON CONTROL ESPECIFICO"</formula>
    </cfRule>
    <cfRule type="cellIs" dxfId="208" priority="238" operator="equal">
      <formula>"MEJORABLE"</formula>
    </cfRule>
    <cfRule type="cellIs" dxfId="207" priority="239" operator="equal">
      <formula>"ACEPTABLE"</formula>
    </cfRule>
  </conditionalFormatting>
  <conditionalFormatting sqref="Y42">
    <cfRule type="cellIs" dxfId="206" priority="166" operator="equal">
      <formula>"NO ACEPTABLE"</formula>
    </cfRule>
    <cfRule type="cellIs" dxfId="205" priority="167" operator="equal">
      <formula>"ACEPTABLE CON CONTROL ESPECIFICO"</formula>
    </cfRule>
    <cfRule type="cellIs" dxfId="204" priority="168" operator="equal">
      <formula>"MEJORABLE"</formula>
    </cfRule>
    <cfRule type="cellIs" dxfId="203" priority="169" operator="equal">
      <formula>"ACEPTABLE"</formula>
    </cfRule>
  </conditionalFormatting>
  <conditionalFormatting sqref="W42">
    <cfRule type="cellIs" dxfId="202" priority="170" stopIfTrue="1" operator="equal">
      <formula>3</formula>
    </cfRule>
  </conditionalFormatting>
  <conditionalFormatting sqref="W46">
    <cfRule type="cellIs" dxfId="201" priority="130" stopIfTrue="1" operator="equal">
      <formula>3</formula>
    </cfRule>
  </conditionalFormatting>
  <conditionalFormatting sqref="W36">
    <cfRule type="cellIs" dxfId="200" priority="160" stopIfTrue="1" operator="equal">
      <formula>3</formula>
    </cfRule>
  </conditionalFormatting>
  <conditionalFormatting sqref="Y36">
    <cfRule type="cellIs" dxfId="199" priority="156" operator="equal">
      <formula>"NO ACEPTABLE"</formula>
    </cfRule>
    <cfRule type="cellIs" dxfId="198" priority="157" operator="equal">
      <formula>"ACEPTABLE CON CONTROL ESPECIFICO"</formula>
    </cfRule>
    <cfRule type="cellIs" dxfId="197" priority="158" operator="equal">
      <formula>"MEJORABLE"</formula>
    </cfRule>
    <cfRule type="cellIs" dxfId="196" priority="159" operator="equal">
      <formula>"ACEPTABLE"</formula>
    </cfRule>
  </conditionalFormatting>
  <conditionalFormatting sqref="W40">
    <cfRule type="cellIs" dxfId="195" priority="165" stopIfTrue="1" operator="equal">
      <formula>3</formula>
    </cfRule>
  </conditionalFormatting>
  <conditionalFormatting sqref="Y40">
    <cfRule type="cellIs" dxfId="194" priority="161" operator="equal">
      <formula>"NO ACEPTABLE"</formula>
    </cfRule>
    <cfRule type="cellIs" dxfId="193" priority="162" operator="equal">
      <formula>"ACEPTABLE CON CONTROL ESPECIFICO"</formula>
    </cfRule>
    <cfRule type="cellIs" dxfId="192" priority="163" operator="equal">
      <formula>"MEJORABLE"</formula>
    </cfRule>
    <cfRule type="cellIs" dxfId="191" priority="164" operator="equal">
      <formula>"ACEPTABLE"</formula>
    </cfRule>
  </conditionalFormatting>
  <conditionalFormatting sqref="Y38">
    <cfRule type="cellIs" dxfId="190" priority="186" operator="equal">
      <formula>"NO ACEPTABLE"</formula>
    </cfRule>
    <cfRule type="cellIs" dxfId="189" priority="187" operator="equal">
      <formula>"ACEPTABLE CON CONTROL ESPECIFICO"</formula>
    </cfRule>
    <cfRule type="cellIs" dxfId="188" priority="188" operator="equal">
      <formula>"MEJORABLE"</formula>
    </cfRule>
    <cfRule type="cellIs" dxfId="187" priority="189" operator="equal">
      <formula>"ACEPTABLE"</formula>
    </cfRule>
  </conditionalFormatting>
  <conditionalFormatting sqref="Y18">
    <cfRule type="cellIs" dxfId="186" priority="246" operator="equal">
      <formula>"NO ACEPTABLE"</formula>
    </cfRule>
    <cfRule type="cellIs" dxfId="185" priority="247" operator="equal">
      <formula>"ACEPTABLE CON CONTROL ESPECIFICO"</formula>
    </cfRule>
    <cfRule type="cellIs" dxfId="184" priority="248" operator="equal">
      <formula>"MEJORABLE"</formula>
    </cfRule>
    <cfRule type="cellIs" dxfId="183" priority="249" operator="equal">
      <formula>"ACEPTABLE"</formula>
    </cfRule>
  </conditionalFormatting>
  <conditionalFormatting sqref="Y41">
    <cfRule type="cellIs" dxfId="182" priority="171" operator="equal">
      <formula>"NO ACEPTABLE"</formula>
    </cfRule>
    <cfRule type="cellIs" dxfId="181" priority="172" operator="equal">
      <formula>"ACEPTABLE CON CONTROL ESPECIFICO"</formula>
    </cfRule>
    <cfRule type="cellIs" dxfId="180" priority="173" operator="equal">
      <formula>"MEJORABLE"</formula>
    </cfRule>
    <cfRule type="cellIs" dxfId="179" priority="174" operator="equal">
      <formula>"ACEPTABLE"</formula>
    </cfRule>
  </conditionalFormatting>
  <conditionalFormatting sqref="W38">
    <cfRule type="cellIs" dxfId="178" priority="190" stopIfTrue="1" operator="equal">
      <formula>3</formula>
    </cfRule>
  </conditionalFormatting>
  <conditionalFormatting sqref="W18">
    <cfRule type="cellIs" dxfId="177" priority="250" stopIfTrue="1" operator="equal">
      <formula>3</formula>
    </cfRule>
  </conditionalFormatting>
  <conditionalFormatting sqref="W41">
    <cfRule type="cellIs" dxfId="176" priority="175" stopIfTrue="1" operator="equal">
      <formula>3</formula>
    </cfRule>
  </conditionalFormatting>
  <conditionalFormatting sqref="W27">
    <cfRule type="cellIs" dxfId="175" priority="255" stopIfTrue="1" operator="equal">
      <formula>3</formula>
    </cfRule>
  </conditionalFormatting>
  <conditionalFormatting sqref="Y27">
    <cfRule type="cellIs" dxfId="174" priority="251" operator="equal">
      <formula>"NO ACEPTABLE"</formula>
    </cfRule>
    <cfRule type="cellIs" dxfId="173" priority="252" operator="equal">
      <formula>"ACEPTABLE CON CONTROL ESPECIFICO"</formula>
    </cfRule>
    <cfRule type="cellIs" dxfId="172" priority="253" operator="equal">
      <formula>"MEJORABLE"</formula>
    </cfRule>
    <cfRule type="cellIs" dxfId="171" priority="254" operator="equal">
      <formula>"ACEPTABLE"</formula>
    </cfRule>
  </conditionalFormatting>
  <conditionalFormatting sqref="W22">
    <cfRule type="cellIs" dxfId="170" priority="235" stopIfTrue="1" operator="equal">
      <formula>3</formula>
    </cfRule>
  </conditionalFormatting>
  <conditionalFormatting sqref="Y22">
    <cfRule type="cellIs" dxfId="169" priority="231" operator="equal">
      <formula>"NO ACEPTABLE"</formula>
    </cfRule>
    <cfRule type="cellIs" dxfId="168" priority="232" operator="equal">
      <formula>"ACEPTABLE CON CONTROL ESPECIFICO"</formula>
    </cfRule>
    <cfRule type="cellIs" dxfId="167" priority="233" operator="equal">
      <formula>"MEJORABLE"</formula>
    </cfRule>
    <cfRule type="cellIs" dxfId="166" priority="234" operator="equal">
      <formula>"ACEPTABLE"</formula>
    </cfRule>
  </conditionalFormatting>
  <conditionalFormatting sqref="Y49">
    <cfRule type="cellIs" dxfId="165" priority="131" operator="equal">
      <formula>"NO ACEPTABLE"</formula>
    </cfRule>
    <cfRule type="cellIs" dxfId="164" priority="132" operator="equal">
      <formula>"ACEPTABLE CON CONTROL ESPECIFICO"</formula>
    </cfRule>
    <cfRule type="cellIs" dxfId="163" priority="133" operator="equal">
      <formula>"MEJORABLE"</formula>
    </cfRule>
    <cfRule type="cellIs" dxfId="162" priority="134" operator="equal">
      <formula>"ACEPTABLE"</formula>
    </cfRule>
  </conditionalFormatting>
  <conditionalFormatting sqref="W49">
    <cfRule type="cellIs" dxfId="161" priority="135" stopIfTrue="1" operator="equal">
      <formula>3</formula>
    </cfRule>
  </conditionalFormatting>
  <conditionalFormatting sqref="W45">
    <cfRule type="cellIs" dxfId="160" priority="150" stopIfTrue="1" operator="equal">
      <formula>3</formula>
    </cfRule>
  </conditionalFormatting>
  <conditionalFormatting sqref="Y45">
    <cfRule type="cellIs" dxfId="159" priority="146" operator="equal">
      <formula>"NO ACEPTABLE"</formula>
    </cfRule>
    <cfRule type="cellIs" dxfId="158" priority="147" operator="equal">
      <formula>"ACEPTABLE CON CONTROL ESPECIFICO"</formula>
    </cfRule>
    <cfRule type="cellIs" dxfId="157" priority="148" operator="equal">
      <formula>"MEJORABLE"</formula>
    </cfRule>
    <cfRule type="cellIs" dxfId="156" priority="149" operator="equal">
      <formula>"ACEPTABLE"</formula>
    </cfRule>
  </conditionalFormatting>
  <conditionalFormatting sqref="W37">
    <cfRule type="cellIs" dxfId="155" priority="195" stopIfTrue="1" operator="equal">
      <formula>3</formula>
    </cfRule>
  </conditionalFormatting>
  <conditionalFormatting sqref="Y37">
    <cfRule type="cellIs" dxfId="154" priority="191" operator="equal">
      <formula>"NO ACEPTABLE"</formula>
    </cfRule>
    <cfRule type="cellIs" dxfId="153" priority="192" operator="equal">
      <formula>"ACEPTABLE CON CONTROL ESPECIFICO"</formula>
    </cfRule>
    <cfRule type="cellIs" dxfId="152" priority="193" operator="equal">
      <formula>"MEJORABLE"</formula>
    </cfRule>
    <cfRule type="cellIs" dxfId="151" priority="194" operator="equal">
      <formula>"ACEPTABLE"</formula>
    </cfRule>
  </conditionalFormatting>
  <conditionalFormatting sqref="W44">
    <cfRule type="cellIs" dxfId="150" priority="205" stopIfTrue="1" operator="equal">
      <formula>3</formula>
    </cfRule>
  </conditionalFormatting>
  <conditionalFormatting sqref="Y44">
    <cfRule type="cellIs" dxfId="149" priority="201" operator="equal">
      <formula>"NO ACEPTABLE"</formula>
    </cfRule>
    <cfRule type="cellIs" dxfId="148" priority="202" operator="equal">
      <formula>"ACEPTABLE CON CONTROL ESPECIFICO"</formula>
    </cfRule>
    <cfRule type="cellIs" dxfId="147" priority="203" operator="equal">
      <formula>"MEJORABLE"</formula>
    </cfRule>
    <cfRule type="cellIs" dxfId="146" priority="204" operator="equal">
      <formula>"ACEPTABLE"</formula>
    </cfRule>
  </conditionalFormatting>
  <conditionalFormatting sqref="W65">
    <cfRule type="cellIs" dxfId="145" priority="100" stopIfTrue="1" operator="equal">
      <formula>3</formula>
    </cfRule>
  </conditionalFormatting>
  <conditionalFormatting sqref="Y39">
    <cfRule type="cellIs" dxfId="144" priority="181" operator="equal">
      <formula>"NO ACEPTABLE"</formula>
    </cfRule>
    <cfRule type="cellIs" dxfId="143" priority="182" operator="equal">
      <formula>"ACEPTABLE CON CONTROL ESPECIFICO"</formula>
    </cfRule>
    <cfRule type="cellIs" dxfId="142" priority="183" operator="equal">
      <formula>"MEJORABLE"</formula>
    </cfRule>
    <cfRule type="cellIs" dxfId="141" priority="184" operator="equal">
      <formula>"ACEPTABLE"</formula>
    </cfRule>
  </conditionalFormatting>
  <conditionalFormatting sqref="W39">
    <cfRule type="cellIs" dxfId="140" priority="185" stopIfTrue="1" operator="equal">
      <formula>3</formula>
    </cfRule>
  </conditionalFormatting>
  <conditionalFormatting sqref="W34">
    <cfRule type="cellIs" dxfId="139" priority="200" stopIfTrue="1" operator="equal">
      <formula>3</formula>
    </cfRule>
  </conditionalFormatting>
  <conditionalFormatting sqref="Y34">
    <cfRule type="cellIs" dxfId="138" priority="196" operator="equal">
      <formula>"NO ACEPTABLE"</formula>
    </cfRule>
    <cfRule type="cellIs" dxfId="137" priority="197" operator="equal">
      <formula>"ACEPTABLE CON CONTROL ESPECIFICO"</formula>
    </cfRule>
    <cfRule type="cellIs" dxfId="136" priority="198" operator="equal">
      <formula>"MEJORABLE"</formula>
    </cfRule>
    <cfRule type="cellIs" dxfId="135" priority="199" operator="equal">
      <formula>"ACEPTABLE"</formula>
    </cfRule>
  </conditionalFormatting>
  <conditionalFormatting sqref="W43">
    <cfRule type="cellIs" dxfId="134" priority="180" stopIfTrue="1" operator="equal">
      <formula>3</formula>
    </cfRule>
  </conditionalFormatting>
  <conditionalFormatting sqref="Y43">
    <cfRule type="cellIs" dxfId="133" priority="176" operator="equal">
      <formula>"NO ACEPTABLE"</formula>
    </cfRule>
    <cfRule type="cellIs" dxfId="132" priority="177" operator="equal">
      <formula>"ACEPTABLE CON CONTROL ESPECIFICO"</formula>
    </cfRule>
    <cfRule type="cellIs" dxfId="131" priority="178" operator="equal">
      <formula>"MEJORABLE"</formula>
    </cfRule>
    <cfRule type="cellIs" dxfId="130" priority="179" operator="equal">
      <formula>"ACEPTABLE"</formula>
    </cfRule>
  </conditionalFormatting>
  <conditionalFormatting sqref="W48">
    <cfRule type="cellIs" dxfId="129" priority="140" stopIfTrue="1" operator="equal">
      <formula>3</formula>
    </cfRule>
  </conditionalFormatting>
  <conditionalFormatting sqref="Y48">
    <cfRule type="cellIs" dxfId="128" priority="136" operator="equal">
      <formula>"NO ACEPTABLE"</formula>
    </cfRule>
    <cfRule type="cellIs" dxfId="127" priority="137" operator="equal">
      <formula>"ACEPTABLE CON CONTROL ESPECIFICO"</formula>
    </cfRule>
    <cfRule type="cellIs" dxfId="126" priority="138" operator="equal">
      <formula>"MEJORABLE"</formula>
    </cfRule>
    <cfRule type="cellIs" dxfId="125" priority="139" operator="equal">
      <formula>"ACEPTABLE"</formula>
    </cfRule>
  </conditionalFormatting>
  <conditionalFormatting sqref="W47">
    <cfRule type="cellIs" dxfId="124" priority="145" stopIfTrue="1" operator="equal">
      <formula>3</formula>
    </cfRule>
  </conditionalFormatting>
  <conditionalFormatting sqref="Y47">
    <cfRule type="cellIs" dxfId="123" priority="141" operator="equal">
      <formula>"NO ACEPTABLE"</formula>
    </cfRule>
    <cfRule type="cellIs" dxfId="122" priority="142" operator="equal">
      <formula>"ACEPTABLE CON CONTROL ESPECIFICO"</formula>
    </cfRule>
    <cfRule type="cellIs" dxfId="121" priority="143" operator="equal">
      <formula>"MEJORABLE"</formula>
    </cfRule>
    <cfRule type="cellIs" dxfId="120" priority="144" operator="equal">
      <formula>"ACEPTABLE"</formula>
    </cfRule>
  </conditionalFormatting>
  <conditionalFormatting sqref="W60">
    <cfRule type="cellIs" dxfId="119" priority="120" stopIfTrue="1" operator="equal">
      <formula>3</formula>
    </cfRule>
  </conditionalFormatting>
  <conditionalFormatting sqref="Y60">
    <cfRule type="cellIs" dxfId="118" priority="116" operator="equal">
      <formula>"NO ACEPTABLE"</formula>
    </cfRule>
    <cfRule type="cellIs" dxfId="117" priority="117" operator="equal">
      <formula>"ACEPTABLE CON CONTROL ESPECIFICO"</formula>
    </cfRule>
    <cfRule type="cellIs" dxfId="116" priority="118" operator="equal">
      <formula>"MEJORABLE"</formula>
    </cfRule>
    <cfRule type="cellIs" dxfId="115" priority="119" operator="equal">
      <formula>"ACEPTABLE"</formula>
    </cfRule>
  </conditionalFormatting>
  <conditionalFormatting sqref="W62">
    <cfRule type="cellIs" dxfId="114" priority="115" stopIfTrue="1" operator="equal">
      <formula>3</formula>
    </cfRule>
  </conditionalFormatting>
  <conditionalFormatting sqref="Y62">
    <cfRule type="cellIs" dxfId="113" priority="111" operator="equal">
      <formula>"NO ACEPTABLE"</formula>
    </cfRule>
    <cfRule type="cellIs" dxfId="112" priority="112" operator="equal">
      <formula>"ACEPTABLE CON CONTROL ESPECIFICO"</formula>
    </cfRule>
    <cfRule type="cellIs" dxfId="111" priority="113" operator="equal">
      <formula>"MEJORABLE"</formula>
    </cfRule>
    <cfRule type="cellIs" dxfId="110" priority="114" operator="equal">
      <formula>"ACEPTABLE"</formula>
    </cfRule>
  </conditionalFormatting>
  <conditionalFormatting sqref="W63">
    <cfRule type="cellIs" dxfId="109" priority="110" stopIfTrue="1" operator="equal">
      <formula>3</formula>
    </cfRule>
  </conditionalFormatting>
  <conditionalFormatting sqref="Y63">
    <cfRule type="cellIs" dxfId="108" priority="106" operator="equal">
      <formula>"NO ACEPTABLE"</formula>
    </cfRule>
    <cfRule type="cellIs" dxfId="107" priority="107" operator="equal">
      <formula>"ACEPTABLE CON CONTROL ESPECIFICO"</formula>
    </cfRule>
    <cfRule type="cellIs" dxfId="106" priority="108" operator="equal">
      <formula>"MEJORABLE"</formula>
    </cfRule>
    <cfRule type="cellIs" dxfId="105" priority="109" operator="equal">
      <formula>"ACEPTABLE"</formula>
    </cfRule>
  </conditionalFormatting>
  <conditionalFormatting sqref="W64">
    <cfRule type="cellIs" dxfId="104" priority="105" stopIfTrue="1" operator="equal">
      <formula>3</formula>
    </cfRule>
  </conditionalFormatting>
  <conditionalFormatting sqref="Y64">
    <cfRule type="cellIs" dxfId="103" priority="101" operator="equal">
      <formula>"NO ACEPTABLE"</formula>
    </cfRule>
    <cfRule type="cellIs" dxfId="102" priority="102" operator="equal">
      <formula>"ACEPTABLE CON CONTROL ESPECIFICO"</formula>
    </cfRule>
    <cfRule type="cellIs" dxfId="101" priority="103" operator="equal">
      <formula>"MEJORABLE"</formula>
    </cfRule>
    <cfRule type="cellIs" dxfId="100" priority="104" operator="equal">
      <formula>"ACEPTABLE"</formula>
    </cfRule>
  </conditionalFormatting>
  <conditionalFormatting sqref="Y66:Y67">
    <cfRule type="cellIs" dxfId="99" priority="121" operator="equal">
      <formula>"NO ACEPTABLE"</formula>
    </cfRule>
    <cfRule type="cellIs" dxfId="98" priority="122" operator="equal">
      <formula>"ACEPTABLE CON CONTROL ESPECIFICO"</formula>
    </cfRule>
    <cfRule type="cellIs" dxfId="97" priority="123" operator="equal">
      <formula>"MEJORABLE"</formula>
    </cfRule>
    <cfRule type="cellIs" dxfId="96" priority="124" operator="equal">
      <formula>"ACEPTABLE"</formula>
    </cfRule>
  </conditionalFormatting>
  <conditionalFormatting sqref="W66:W67">
    <cfRule type="cellIs" dxfId="95" priority="125" stopIfTrue="1" operator="equal">
      <formula>3</formula>
    </cfRule>
  </conditionalFormatting>
  <conditionalFormatting sqref="W68 W70 W76:W77">
    <cfRule type="cellIs" dxfId="94" priority="95" stopIfTrue="1" operator="equal">
      <formula>3</formula>
    </cfRule>
  </conditionalFormatting>
  <conditionalFormatting sqref="Y68 Y70 Y76:Y77">
    <cfRule type="cellIs" dxfId="93" priority="91" operator="equal">
      <formula>"NO ACEPTABLE"</formula>
    </cfRule>
    <cfRule type="cellIs" dxfId="92" priority="92" operator="equal">
      <formula>"ACEPTABLE CON CONTROL ESPECIFICO"</formula>
    </cfRule>
    <cfRule type="cellIs" dxfId="91" priority="93" operator="equal">
      <formula>"MEJORABLE"</formula>
    </cfRule>
    <cfRule type="cellIs" dxfId="90" priority="94" operator="equal">
      <formula>"ACEPTABLE"</formula>
    </cfRule>
  </conditionalFormatting>
  <conditionalFormatting sqref="Y69">
    <cfRule type="cellIs" dxfId="89" priority="86" operator="equal">
      <formula>"NO ACEPTABLE"</formula>
    </cfRule>
    <cfRule type="cellIs" dxfId="88" priority="87" operator="equal">
      <formula>"ACEPTABLE CON CONTROL ESPECIFICO"</formula>
    </cfRule>
    <cfRule type="cellIs" dxfId="87" priority="88" operator="equal">
      <formula>"MEJORABLE"</formula>
    </cfRule>
    <cfRule type="cellIs" dxfId="86" priority="89" operator="equal">
      <formula>"ACEPTABLE"</formula>
    </cfRule>
  </conditionalFormatting>
  <conditionalFormatting sqref="W69">
    <cfRule type="cellIs" dxfId="85" priority="90" stopIfTrue="1" operator="equal">
      <formula>3</formula>
    </cfRule>
  </conditionalFormatting>
  <conditionalFormatting sqref="Y72">
    <cfRule type="cellIs" dxfId="84" priority="81" operator="equal">
      <formula>"NO ACEPTABLE"</formula>
    </cfRule>
    <cfRule type="cellIs" dxfId="83" priority="82" operator="equal">
      <formula>"ACEPTABLE CON CONTROL ESPECIFICO"</formula>
    </cfRule>
    <cfRule type="cellIs" dxfId="82" priority="83" operator="equal">
      <formula>"MEJORABLE"</formula>
    </cfRule>
    <cfRule type="cellIs" dxfId="81" priority="84" operator="equal">
      <formula>"ACEPTABLE"</formula>
    </cfRule>
  </conditionalFormatting>
  <conditionalFormatting sqref="W72">
    <cfRule type="cellIs" dxfId="80" priority="85" stopIfTrue="1" operator="equal">
      <formula>3</formula>
    </cfRule>
  </conditionalFormatting>
  <conditionalFormatting sqref="W73">
    <cfRule type="cellIs" dxfId="79" priority="70" stopIfTrue="1" operator="equal">
      <formula>3</formula>
    </cfRule>
  </conditionalFormatting>
  <conditionalFormatting sqref="Y73">
    <cfRule type="cellIs" dxfId="78" priority="66" operator="equal">
      <formula>"NO ACEPTABLE"</formula>
    </cfRule>
    <cfRule type="cellIs" dxfId="77" priority="67" operator="equal">
      <formula>"ACEPTABLE CON CONTROL ESPECIFICO"</formula>
    </cfRule>
    <cfRule type="cellIs" dxfId="76" priority="68" operator="equal">
      <formula>"MEJORABLE"</formula>
    </cfRule>
    <cfRule type="cellIs" dxfId="75" priority="69" operator="equal">
      <formula>"ACEPTABLE"</formula>
    </cfRule>
  </conditionalFormatting>
  <conditionalFormatting sqref="W71">
    <cfRule type="cellIs" dxfId="74" priority="80" stopIfTrue="1" operator="equal">
      <formula>3</formula>
    </cfRule>
  </conditionalFormatting>
  <conditionalFormatting sqref="Y71">
    <cfRule type="cellIs" dxfId="73" priority="76" operator="equal">
      <formula>"NO ACEPTABLE"</formula>
    </cfRule>
    <cfRule type="cellIs" dxfId="72" priority="77" operator="equal">
      <formula>"ACEPTABLE CON CONTROL ESPECIFICO"</formula>
    </cfRule>
    <cfRule type="cellIs" dxfId="71" priority="78" operator="equal">
      <formula>"MEJORABLE"</formula>
    </cfRule>
    <cfRule type="cellIs" dxfId="70" priority="79" operator="equal">
      <formula>"ACEPTABLE"</formula>
    </cfRule>
  </conditionalFormatting>
  <conditionalFormatting sqref="W75">
    <cfRule type="cellIs" dxfId="69" priority="75" stopIfTrue="1" operator="equal">
      <formula>3</formula>
    </cfRule>
  </conditionalFormatting>
  <conditionalFormatting sqref="Y75">
    <cfRule type="cellIs" dxfId="68" priority="71" operator="equal">
      <formula>"NO ACEPTABLE"</formula>
    </cfRule>
    <cfRule type="cellIs" dxfId="67" priority="72" operator="equal">
      <formula>"ACEPTABLE CON CONTROL ESPECIFICO"</formula>
    </cfRule>
    <cfRule type="cellIs" dxfId="66" priority="73" operator="equal">
      <formula>"MEJORABLE"</formula>
    </cfRule>
    <cfRule type="cellIs" dxfId="65" priority="74" operator="equal">
      <formula>"ACEPTABLE"</formula>
    </cfRule>
  </conditionalFormatting>
  <conditionalFormatting sqref="W74">
    <cfRule type="cellIs" dxfId="64" priority="65" stopIfTrue="1" operator="equal">
      <formula>3</formula>
    </cfRule>
  </conditionalFormatting>
  <conditionalFormatting sqref="Y74">
    <cfRule type="cellIs" dxfId="63" priority="61" operator="equal">
      <formula>"NO ACEPTABLE"</formula>
    </cfRule>
    <cfRule type="cellIs" dxfId="62" priority="62" operator="equal">
      <formula>"ACEPTABLE CON CONTROL ESPECIFICO"</formula>
    </cfRule>
    <cfRule type="cellIs" dxfId="61" priority="63" operator="equal">
      <formula>"MEJORABLE"</formula>
    </cfRule>
    <cfRule type="cellIs" dxfId="60" priority="64" operator="equal">
      <formula>"ACEPTABLE"</formula>
    </cfRule>
  </conditionalFormatting>
  <conditionalFormatting sqref="W81:W86">
    <cfRule type="cellIs" dxfId="59" priority="60" stopIfTrue="1" operator="equal">
      <formula>3</formula>
    </cfRule>
  </conditionalFormatting>
  <conditionalFormatting sqref="Y81:Y86">
    <cfRule type="cellIs" dxfId="58" priority="56" operator="equal">
      <formula>"NO ACEPTABLE"</formula>
    </cfRule>
    <cfRule type="cellIs" dxfId="57" priority="57" operator="equal">
      <formula>"ACEPTABLE CON CONTROL ESPECIFICO"</formula>
    </cfRule>
    <cfRule type="cellIs" dxfId="56" priority="58" operator="equal">
      <formula>"MEJORABLE"</formula>
    </cfRule>
    <cfRule type="cellIs" dxfId="55" priority="59" operator="equal">
      <formula>"ACEPTABLE"</formula>
    </cfRule>
  </conditionalFormatting>
  <conditionalFormatting sqref="W61">
    <cfRule type="cellIs" dxfId="54" priority="55" stopIfTrue="1" operator="equal">
      <formula>3</formula>
    </cfRule>
  </conditionalFormatting>
  <conditionalFormatting sqref="Y61">
    <cfRule type="cellIs" dxfId="53" priority="51" operator="equal">
      <formula>"NO ACEPTABLE"</formula>
    </cfRule>
    <cfRule type="cellIs" dxfId="52" priority="52" operator="equal">
      <formula>"ACEPTABLE CON CONTROL ESPECIFICO"</formula>
    </cfRule>
    <cfRule type="cellIs" dxfId="51" priority="53" operator="equal">
      <formula>"MEJORABLE"</formula>
    </cfRule>
    <cfRule type="cellIs" dxfId="50" priority="54" operator="equal">
      <formula>"ACEPTABLE"</formula>
    </cfRule>
  </conditionalFormatting>
  <conditionalFormatting sqref="W59">
    <cfRule type="cellIs" dxfId="49" priority="16" stopIfTrue="1" operator="equal">
      <formula>3</formula>
    </cfRule>
  </conditionalFormatting>
  <conditionalFormatting sqref="Y58">
    <cfRule type="cellIs" dxfId="48" priority="21" operator="equal">
      <formula>"NO ACEPTABLE"</formula>
    </cfRule>
    <cfRule type="cellIs" dxfId="47" priority="22" operator="equal">
      <formula>"ACEPTABLE CON CONTROL ESPECIFICO"</formula>
    </cfRule>
    <cfRule type="cellIs" dxfId="46" priority="23" operator="equal">
      <formula>"MEJORABLE"</formula>
    </cfRule>
    <cfRule type="cellIs" dxfId="45" priority="24" operator="equal">
      <formula>"ACEPTABLE"</formula>
    </cfRule>
  </conditionalFormatting>
  <conditionalFormatting sqref="Y50">
    <cfRule type="cellIs" dxfId="44" priority="11" operator="equal">
      <formula>"NO ACEPTABLE"</formula>
    </cfRule>
    <cfRule type="cellIs" dxfId="43" priority="12" operator="equal">
      <formula>"ACEPTABLE CON CONTROL ESPECIFICO"</formula>
    </cfRule>
    <cfRule type="cellIs" dxfId="42" priority="13" operator="equal">
      <formula>"MEJORABLE"</formula>
    </cfRule>
    <cfRule type="cellIs" dxfId="41" priority="14" operator="equal">
      <formula>"ACEPTABLE"</formula>
    </cfRule>
  </conditionalFormatting>
  <conditionalFormatting sqref="W51">
    <cfRule type="cellIs" dxfId="40" priority="50" stopIfTrue="1" operator="equal">
      <formula>3</formula>
    </cfRule>
  </conditionalFormatting>
  <conditionalFormatting sqref="Y51">
    <cfRule type="cellIs" dxfId="39" priority="46" operator="equal">
      <formula>"NO ACEPTABLE"</formula>
    </cfRule>
    <cfRule type="cellIs" dxfId="38" priority="47" operator="equal">
      <formula>"ACEPTABLE CON CONTROL ESPECIFICO"</formula>
    </cfRule>
    <cfRule type="cellIs" dxfId="37" priority="48" operator="equal">
      <formula>"MEJORABLE"</formula>
    </cfRule>
    <cfRule type="cellIs" dxfId="36" priority="49" operator="equal">
      <formula>"ACEPTABLE"</formula>
    </cfRule>
  </conditionalFormatting>
  <conditionalFormatting sqref="Y52">
    <cfRule type="cellIs" dxfId="35" priority="41" operator="equal">
      <formula>"NO ACEPTABLE"</formula>
    </cfRule>
    <cfRule type="cellIs" dxfId="34" priority="42" operator="equal">
      <formula>"ACEPTABLE CON CONTROL ESPECIFICO"</formula>
    </cfRule>
    <cfRule type="cellIs" dxfId="33" priority="43" operator="equal">
      <formula>"MEJORABLE"</formula>
    </cfRule>
    <cfRule type="cellIs" dxfId="32" priority="44" operator="equal">
      <formula>"ACEPTABLE"</formula>
    </cfRule>
  </conditionalFormatting>
  <conditionalFormatting sqref="W52">
    <cfRule type="cellIs" dxfId="31" priority="45" stopIfTrue="1" operator="equal">
      <formula>3</formula>
    </cfRule>
  </conditionalFormatting>
  <conditionalFormatting sqref="W53">
    <cfRule type="cellIs" dxfId="30" priority="40" stopIfTrue="1" operator="equal">
      <formula>3</formula>
    </cfRule>
  </conditionalFormatting>
  <conditionalFormatting sqref="Y53">
    <cfRule type="cellIs" dxfId="29" priority="36" operator="equal">
      <formula>"NO ACEPTABLE"</formula>
    </cfRule>
    <cfRule type="cellIs" dxfId="28" priority="37" operator="equal">
      <formula>"ACEPTABLE CON CONTROL ESPECIFICO"</formula>
    </cfRule>
    <cfRule type="cellIs" dxfId="27" priority="38" operator="equal">
      <formula>"MEJORABLE"</formula>
    </cfRule>
    <cfRule type="cellIs" dxfId="26" priority="39" operator="equal">
      <formula>"ACEPTABLE"</formula>
    </cfRule>
  </conditionalFormatting>
  <conditionalFormatting sqref="W54">
    <cfRule type="cellIs" dxfId="25" priority="35" stopIfTrue="1" operator="equal">
      <formula>3</formula>
    </cfRule>
  </conditionalFormatting>
  <conditionalFormatting sqref="Y54">
    <cfRule type="cellIs" dxfId="24" priority="31" operator="equal">
      <formula>"NO ACEPTABLE"</formula>
    </cfRule>
    <cfRule type="cellIs" dxfId="23" priority="32" operator="equal">
      <formula>"ACEPTABLE CON CONTROL ESPECIFICO"</formula>
    </cfRule>
    <cfRule type="cellIs" dxfId="22" priority="33" operator="equal">
      <formula>"MEJORABLE"</formula>
    </cfRule>
    <cfRule type="cellIs" dxfId="21" priority="34" operator="equal">
      <formula>"ACEPTABLE"</formula>
    </cfRule>
  </conditionalFormatting>
  <conditionalFormatting sqref="Y55">
    <cfRule type="cellIs" dxfId="20" priority="26" operator="equal">
      <formula>"NO ACEPTABLE"</formula>
    </cfRule>
    <cfRule type="cellIs" dxfId="19" priority="27" operator="equal">
      <formula>"ACEPTABLE CON CONTROL ESPECIFICO"</formula>
    </cfRule>
    <cfRule type="cellIs" dxfId="18" priority="28" operator="equal">
      <formula>"MEJORABLE"</formula>
    </cfRule>
    <cfRule type="cellIs" dxfId="17" priority="29" operator="equal">
      <formula>"ACEPTABLE"</formula>
    </cfRule>
  </conditionalFormatting>
  <conditionalFormatting sqref="W55">
    <cfRule type="cellIs" dxfId="16" priority="30" stopIfTrue="1" operator="equal">
      <formula>3</formula>
    </cfRule>
  </conditionalFormatting>
  <conditionalFormatting sqref="W58">
    <cfRule type="cellIs" dxfId="15" priority="25" stopIfTrue="1" operator="equal">
      <formula>3</formula>
    </cfRule>
  </conditionalFormatting>
  <conditionalFormatting sqref="W50">
    <cfRule type="cellIs" dxfId="14" priority="15" stopIfTrue="1" operator="equal">
      <formula>3</formula>
    </cfRule>
  </conditionalFormatting>
  <conditionalFormatting sqref="Y59">
    <cfRule type="cellIs" dxfId="13" priority="17" operator="equal">
      <formula>"NO ACEPTABLE"</formula>
    </cfRule>
    <cfRule type="cellIs" dxfId="12" priority="18" operator="equal">
      <formula>"ACEPTABLE CON CONTROL ESPECIFICO"</formula>
    </cfRule>
    <cfRule type="cellIs" dxfId="11" priority="19" operator="equal">
      <formula>"MEJORABLE"</formula>
    </cfRule>
    <cfRule type="cellIs" dxfId="10" priority="20" operator="equal">
      <formula>"ACEPTABLE"</formula>
    </cfRule>
  </conditionalFormatting>
  <conditionalFormatting sqref="W57">
    <cfRule type="cellIs" dxfId="9" priority="10" stopIfTrue="1" operator="equal">
      <formula>3</formula>
    </cfRule>
  </conditionalFormatting>
  <conditionalFormatting sqref="Y57">
    <cfRule type="cellIs" dxfId="8" priority="6" operator="equal">
      <formula>"NO ACEPTABLE"</formula>
    </cfRule>
    <cfRule type="cellIs" dxfId="7" priority="7" operator="equal">
      <formula>"ACEPTABLE CON CONTROL ESPECIFICO"</formula>
    </cfRule>
    <cfRule type="cellIs" dxfId="6" priority="8" operator="equal">
      <formula>"MEJORABLE"</formula>
    </cfRule>
    <cfRule type="cellIs" dxfId="5" priority="9" operator="equal">
      <formula>"ACEPTABLE"</formula>
    </cfRule>
  </conditionalFormatting>
  <conditionalFormatting sqref="W56">
    <cfRule type="cellIs" dxfId="4" priority="5" stopIfTrue="1" operator="equal">
      <formula>3</formula>
    </cfRule>
  </conditionalFormatting>
  <conditionalFormatting sqref="Y56">
    <cfRule type="cellIs" dxfId="3" priority="1" operator="equal">
      <formula>"NO ACEPTABLE"</formula>
    </cfRule>
    <cfRule type="cellIs" dxfId="2" priority="2" operator="equal">
      <formula>"ACEPTABLE CON CONTROL ESPECIFICO"</formula>
    </cfRule>
    <cfRule type="cellIs" dxfId="1" priority="3" operator="equal">
      <formula>"MEJORABLE"</formula>
    </cfRule>
    <cfRule type="cellIs" dxfId="0" priority="4" operator="equal">
      <formula>"ACEPTABLE"</formula>
    </cfRule>
  </conditionalFormatting>
  <dataValidations count="69">
    <dataValidation type="list" allowBlank="1" showInputMessage="1" showErrorMessage="1" sqref="G81:G86">
      <formula1>$J$95:$J$123</formula1>
    </dataValidation>
    <dataValidation type="list" allowBlank="1" showInputMessage="1" showErrorMessage="1" sqref="G68:G77">
      <formula1>$J$90:$J$118</formula1>
    </dataValidation>
    <dataValidation type="list" allowBlank="1" showInputMessage="1" showErrorMessage="1" sqref="G60:G67">
      <formula1>$J$104:$J$132</formula1>
    </dataValidation>
    <dataValidation type="list" allowBlank="1" showInputMessage="1" showErrorMessage="1" sqref="G49">
      <formula1>$J$113:$J$141</formula1>
    </dataValidation>
    <dataValidation type="list" allowBlank="1" showInputMessage="1" showErrorMessage="1" sqref="G45:G48">
      <formula1>$J$109:$J$137</formula1>
    </dataValidation>
    <dataValidation type="list" allowBlank="1" showInputMessage="1" showErrorMessage="1" sqref="G34:G44">
      <formula1>$J$116:$J$144</formula1>
    </dataValidation>
    <dataValidation type="list" allowBlank="1" showInputMessage="1" showErrorMessage="1" sqref="G8:G27">
      <formula1>$J$129:$J$157</formula1>
    </dataValidation>
    <dataValidation type="list" allowBlank="1" showInputMessage="1" showErrorMessage="1" sqref="G28:G33">
      <formula1>$J$88:$J$116</formula1>
    </dataValidation>
    <dataValidation type="list" allowBlank="1" showInputMessage="1" showErrorMessage="1" sqref="G58 R50 G78:G80">
      <formula1>#REF!</formula1>
    </dataValidation>
    <dataValidation type="list" allowBlank="1" showInputMessage="1" showErrorMessage="1" sqref="J50:J56 J58">
      <formula1>$N$65:$N$74</formula1>
    </dataValidation>
    <dataValidation type="list" allowBlank="1" showInputMessage="1" showErrorMessage="1" sqref="J59">
      <formula1>$N$65:$N$73</formula1>
    </dataValidation>
    <dataValidation type="list" allowBlank="1" showInputMessage="1" showErrorMessage="1" sqref="J81:J86">
      <formula1>$N$96:$N$105</formula1>
    </dataValidation>
    <dataValidation type="list" allowBlank="1" showInputMessage="1" showErrorMessage="1" sqref="J68 J75:J77 J70:J71 J73">
      <formula1>$N$91:$N$100</formula1>
    </dataValidation>
    <dataValidation type="list" allowBlank="1" showInputMessage="1" showErrorMessage="1" sqref="J64 J61 J66:J67">
      <formula1>$N$105:$N$114</formula1>
    </dataValidation>
    <dataValidation type="list" allowBlank="1" showInputMessage="1" showErrorMessage="1" sqref="J46 J49">
      <formula1>$N$114:$N$123</formula1>
    </dataValidation>
    <dataValidation type="list" allowBlank="1" showInputMessage="1" showErrorMessage="1" sqref="J45">
      <formula1>$N$110:$N$119</formula1>
    </dataValidation>
    <dataValidation type="list" allowBlank="1" showInputMessage="1" showErrorMessage="1" sqref="J43:J44 J38 J41 J34:J35">
      <formula1>$N$117:$N$126</formula1>
    </dataValidation>
    <dataValidation type="list" allowBlank="1" showInputMessage="1" showErrorMessage="1" sqref="J78:J80 J29 J32:J33">
      <formula1>$N$89:$N$98</formula1>
    </dataValidation>
    <dataValidation type="list" allowBlank="1" showInputMessage="1" showErrorMessage="1" sqref="J8 J11 J14 J26:J27 J21 J24 J16:J18">
      <formula1>$N$130:$N$139</formula1>
    </dataValidation>
    <dataValidation type="list" allowBlank="1" showInputMessage="1" showErrorMessage="1" sqref="M50">
      <formula1>$Y$65:$Y$81</formula1>
    </dataValidation>
    <dataValidation type="list" allowBlank="1" showInputMessage="1" showErrorMessage="1" sqref="M59 M51:M56">
      <formula1>$Y$65:$Y$83</formula1>
    </dataValidation>
    <dataValidation type="list" allowBlank="1" showInputMessage="1" showErrorMessage="1" sqref="M58">
      <formula1>$Z$65:$Z$82</formula1>
    </dataValidation>
    <dataValidation type="list" allowBlank="1" showInputMessage="1" showErrorMessage="1" sqref="M81 M83 M85">
      <formula1>$Y$95:$Y$115</formula1>
    </dataValidation>
    <dataValidation type="list" allowBlank="1" showInputMessage="1" showErrorMessage="1" sqref="M78:M80">
      <formula1>$Z$93:$Z$113</formula1>
    </dataValidation>
    <dataValidation type="list" allowBlank="1" showInputMessage="1" showErrorMessage="1" sqref="M68:M77">
      <formula1>$Y$90:$Y$110</formula1>
    </dataValidation>
    <dataValidation type="list" allowBlank="1" showInputMessage="1" showErrorMessage="1" sqref="M60:M61 M63:M67">
      <formula1>$Y$104:$Y$124</formula1>
    </dataValidation>
    <dataValidation type="list" allowBlank="1" showInputMessage="1" showErrorMessage="1" sqref="M46 M49">
      <formula1>$Y$113:$Y$133</formula1>
    </dataValidation>
    <dataValidation type="list" allowBlank="1" showInputMessage="1" showErrorMessage="1" sqref="M47:M48 M45">
      <formula1>$Y$109:$Y$129</formula1>
    </dataValidation>
    <dataValidation type="list" allowBlank="1" showInputMessage="1" showErrorMessage="1" sqref="M34:M44">
      <formula1>$Y$116:$Y$136</formula1>
    </dataValidation>
    <dataValidation type="list" allowBlank="1" showInputMessage="1" showErrorMessage="1" sqref="M8:M27">
      <formula1>$Y$129:$Y$149</formula1>
    </dataValidation>
    <dataValidation type="list" allowBlank="1" showInputMessage="1" showErrorMessage="1" sqref="M28:M33">
      <formula1>$Y$88:$Y$108</formula1>
    </dataValidation>
    <dataValidation type="list" allowBlank="1" showInputMessage="1" showErrorMessage="1" sqref="R51:R58">
      <formula1>$R$65:$R$67</formula1>
    </dataValidation>
    <dataValidation type="list" allowBlank="1" showInputMessage="1" showErrorMessage="1" sqref="V51:V58">
      <formula1>$U$65:$U$68</formula1>
    </dataValidation>
    <dataValidation type="list" allowBlank="1" showInputMessage="1" showErrorMessage="1" sqref="S51:S58">
      <formula1>$S$65:$S$68</formula1>
    </dataValidation>
    <dataValidation type="list" allowBlank="1" showInputMessage="1" showErrorMessage="1" sqref="S59">
      <formula1>$T$68:$T$72</formula1>
    </dataValidation>
    <dataValidation type="list" allowBlank="1" showInputMessage="1" showErrorMessage="1" sqref="V59">
      <formula1>$V$68:$V$72</formula1>
    </dataValidation>
    <dataValidation type="list" allowBlank="1" showInputMessage="1" showErrorMessage="1" sqref="R59">
      <formula1>$S$68:$S$71</formula1>
    </dataValidation>
    <dataValidation type="list" allowBlank="1" showInputMessage="1" showErrorMessage="1" sqref="S50">
      <formula1>$S$65:$S$65</formula1>
    </dataValidation>
    <dataValidation type="list" allowBlank="1" showInputMessage="1" showErrorMessage="1" sqref="V50">
      <formula1>$U$65:$U$65</formula1>
    </dataValidation>
    <dataValidation type="list" allowBlank="1" showInputMessage="1" showErrorMessage="1" sqref="S81:S86">
      <formula1>$T$100:$T$104</formula1>
    </dataValidation>
    <dataValidation type="list" allowBlank="1" showInputMessage="1" showErrorMessage="1" sqref="V81:V86">
      <formula1>$V$100:$V$104</formula1>
    </dataValidation>
    <dataValidation type="list" allowBlank="1" showInputMessage="1" showErrorMessage="1" sqref="R81:R86">
      <formula1>$S$100:$S$103</formula1>
    </dataValidation>
    <dataValidation type="list" allowBlank="1" showInputMessage="1" showErrorMessage="1" sqref="R78:R80">
      <formula1>$S$93:$S$96</formula1>
    </dataValidation>
    <dataValidation type="list" allowBlank="1" showInputMessage="1" showErrorMessage="1" sqref="V78:V80">
      <formula1>$V$93:$V$97</formula1>
    </dataValidation>
    <dataValidation type="list" allowBlank="1" showInputMessage="1" showErrorMessage="1" sqref="S78:S80">
      <formula1>$T$93:$T$97</formula1>
    </dataValidation>
    <dataValidation type="list" allowBlank="1" showInputMessage="1" showErrorMessage="1" sqref="R68:R77">
      <formula1>$R$90:$R$93</formula1>
    </dataValidation>
    <dataValidation type="list" allowBlank="1" showInputMessage="1" showErrorMessage="1" sqref="V68:V77">
      <formula1>$U$90:$U$94</formula1>
    </dataValidation>
    <dataValidation type="list" allowBlank="1" showInputMessage="1" showErrorMessage="1" sqref="S68:S77">
      <formula1>$S$90:$S$94</formula1>
    </dataValidation>
    <dataValidation type="list" allowBlank="1" showInputMessage="1" showErrorMessage="1" sqref="S60:S67">
      <formula1>$S$104:$S$108</formula1>
    </dataValidation>
    <dataValidation type="list" allowBlank="1" showInputMessage="1" showErrorMessage="1" sqref="V60:V67">
      <formula1>$U$104:$U$108</formula1>
    </dataValidation>
    <dataValidation type="list" allowBlank="1" showInputMessage="1" showErrorMessage="1" sqref="R60:R67">
      <formula1>$R$104:$R$107</formula1>
    </dataValidation>
    <dataValidation type="list" allowBlank="1" showInputMessage="1" showErrorMessage="1" sqref="R46 R49">
      <formula1>$R$113:$R$116</formula1>
    </dataValidation>
    <dataValidation type="list" allowBlank="1" showInputMessage="1" showErrorMessage="1" sqref="V46 V49">
      <formula1>$U$113:$U$117</formula1>
    </dataValidation>
    <dataValidation type="list" allowBlank="1" showInputMessage="1" showErrorMessage="1" sqref="S46 S49">
      <formula1>$S$113:$S$117</formula1>
    </dataValidation>
    <dataValidation type="list" allowBlank="1" showInputMessage="1" showErrorMessage="1" sqref="S47:S48 S45">
      <formula1>$S$109:$S$113</formula1>
    </dataValidation>
    <dataValidation type="list" allowBlank="1" showInputMessage="1" showErrorMessage="1" sqref="V47:V48 V45">
      <formula1>$U$109:$U$113</formula1>
    </dataValidation>
    <dataValidation type="list" allowBlank="1" showInputMessage="1" showErrorMessage="1" sqref="R47:R48 R45">
      <formula1>$R$109:$R$112</formula1>
    </dataValidation>
    <dataValidation type="list" allowBlank="1" showInputMessage="1" showErrorMessage="1" sqref="S34:S44">
      <formula1>$S$116:$S$120</formula1>
    </dataValidation>
    <dataValidation type="list" allowBlank="1" showInputMessage="1" showErrorMessage="1" sqref="V34:V44">
      <formula1>$U$116:$U$120</formula1>
    </dataValidation>
    <dataValidation type="list" allowBlank="1" showInputMessage="1" showErrorMessage="1" sqref="R34:R44">
      <formula1>$R$116:$R$119</formula1>
    </dataValidation>
    <dataValidation type="list" allowBlank="1" showInputMessage="1" showErrorMessage="1" sqref="S8:S27">
      <formula1>$S$129:$S$133</formula1>
    </dataValidation>
    <dataValidation type="list" allowBlank="1" showInputMessage="1" showErrorMessage="1" sqref="V8:V27">
      <formula1>$U$129:$U$133</formula1>
    </dataValidation>
    <dataValidation type="list" allowBlank="1" showInputMessage="1" showErrorMessage="1" sqref="R8:R27">
      <formula1>$R$129:$R$132</formula1>
    </dataValidation>
    <dataValidation type="list" allowBlank="1" showInputMessage="1" showErrorMessage="1" sqref="S28:S33">
      <formula1>$S$88:$S$92</formula1>
    </dataValidation>
    <dataValidation type="list" allowBlank="1" showInputMessage="1" showErrorMessage="1" sqref="V28:V33">
      <formula1>$U$88:$U$92</formula1>
    </dataValidation>
    <dataValidation type="list" allowBlank="1" showInputMessage="1" showErrorMessage="1" sqref="R28:R33">
      <formula1>$R$88:$R$91</formula1>
    </dataValidation>
    <dataValidation type="list" allowBlank="1" showInputMessage="1" showErrorMessage="1" sqref="G51:G57">
      <formula1>$J$65:$J$90</formula1>
    </dataValidation>
    <dataValidation type="list" allowBlank="1" showInputMessage="1" showErrorMessage="1" sqref="G59">
      <formula1>$J$71:$J$97</formula1>
    </dataValidation>
    <dataValidation type="list" allowBlank="1" showInputMessage="1" showErrorMessage="1" sqref="G50">
      <formula1>$J$65:$J$87</formula1>
    </dataValidation>
  </dataValidations>
  <printOptions horizontalCentered="1"/>
  <pageMargins left="0.39370078740157483" right="0" top="0.39370078740157483" bottom="0" header="0.31496062992125984" footer="0.31496062992125984"/>
  <pageSetup scale="5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RIESGOS SDM (2)</vt:lpstr>
      <vt:lpstr>Matriz</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DESIGN</dc:creator>
  <cp:keywords/>
  <dc:description/>
  <cp:lastModifiedBy>Diana Garavito</cp:lastModifiedBy>
  <cp:revision/>
  <dcterms:created xsi:type="dcterms:W3CDTF">2012-10-03T21:23:57Z</dcterms:created>
  <dcterms:modified xsi:type="dcterms:W3CDTF">2023-01-04T05:37:55Z</dcterms:modified>
  <cp:category/>
  <cp:contentStatus/>
</cp:coreProperties>
</file>