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showInkAnnotation="0"/>
  <mc:AlternateContent xmlns:mc="http://schemas.openxmlformats.org/markup-compatibility/2006">
    <mc:Choice Requires="x15">
      <x15ac:absPath xmlns:x15ac="http://schemas.microsoft.com/office/spreadsheetml/2010/11/ac" url="https://secretariadistritald-my.sharepoint.com/personal/dgaravito_sdmujer_gov_co/Documents/Matrices de peligros y planes de emergencia 2021/Matrices de identificación de peligros y valoración de riesgos/"/>
    </mc:Choice>
  </mc:AlternateContent>
  <xr:revisionPtr revIDLastSave="73" documentId="13_ncr:1_{D7F1B462-A5DE-4BDD-AD3F-846286F03709}" xr6:coauthVersionLast="47" xr6:coauthVersionMax="47" xr10:uidLastSave="{47055528-2601-4300-8DC8-4BF0F62C0C61}"/>
  <bookViews>
    <workbookView xWindow="-30" yWindow="0" windowWidth="10020" windowHeight="10560" tabRatio="816" xr2:uid="{00000000-000D-0000-FFFF-FFFF00000000}"/>
  </bookViews>
  <sheets>
    <sheet name="Matriz" sheetId="24" r:id="rId1"/>
    <sheet name="GUIA" sheetId="25" r:id="rId2"/>
    <sheet name="PRIORIZACION ORIP NORTE" sheetId="22" state="hidden" r:id="rId3"/>
    <sheet name="PRIORIZACION ORIP CENTRO" sheetId="19" state="hidden" r:id="rId4"/>
    <sheet name="PRIORIZACION ORIP SUR" sheetId="16" state="hidden" r:id="rId5"/>
  </sheets>
  <definedNames>
    <definedName name="_3Excel_BuiltIn__FilterDatabase_2_1">#REF!</definedName>
    <definedName name="_xlnm._FilterDatabase" localSheetId="0" hidden="1">Matriz!$K$12:$AF$70</definedName>
    <definedName name="_xlnm._FilterDatabase" localSheetId="3" hidden="1">'PRIORIZACION ORIP CENTRO'!$A$5:$B$91</definedName>
    <definedName name="_xlnm._FilterDatabase" localSheetId="2" hidden="1">'PRIORIZACION ORIP NORTE'!$B$5:$E$53</definedName>
    <definedName name="_xlnm._FilterDatabase" localSheetId="4" hidden="1">'PRIORIZACION ORIP SUR'!$A$5:$A$94</definedName>
    <definedName name="NATURALEZA_DE_LA_LESION">#REF!</definedName>
    <definedName name="NLESION">#REF!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65" i="24" l="1"/>
  <c r="W65" i="24" s="1"/>
  <c r="X65" i="24" s="1"/>
  <c r="Y65" i="24" s="1"/>
  <c r="T66" i="24"/>
  <c r="W66" i="24" s="1"/>
  <c r="X66" i="24" s="1"/>
  <c r="Y66" i="24" s="1"/>
  <c r="U65" i="24" l="1"/>
  <c r="U66" i="24"/>
  <c r="T70" i="24"/>
  <c r="U70" i="24" s="1"/>
  <c r="T69" i="24"/>
  <c r="U69" i="24" s="1"/>
  <c r="T68" i="24"/>
  <c r="W68" i="24" s="1"/>
  <c r="X68" i="24" s="1"/>
  <c r="Y68" i="24" s="1"/>
  <c r="T67" i="24"/>
  <c r="W67" i="24" s="1"/>
  <c r="X67" i="24" s="1"/>
  <c r="Y67" i="24" s="1"/>
  <c r="U67" i="24" l="1"/>
  <c r="U68" i="24"/>
  <c r="W69" i="24"/>
  <c r="X69" i="24" s="1"/>
  <c r="Y69" i="24" s="1"/>
  <c r="W70" i="24"/>
  <c r="X70" i="24" s="1"/>
  <c r="Y70" i="24" s="1"/>
  <c r="T64" i="24" l="1"/>
  <c r="W64" i="24" s="1"/>
  <c r="X64" i="24" s="1"/>
  <c r="Y64" i="24" s="1"/>
  <c r="U64" i="24" l="1"/>
  <c r="N97" i="16" l="1"/>
  <c r="J6" i="16"/>
  <c r="O95" i="19" l="1"/>
  <c r="O57" i="22"/>
  <c r="K6" i="19"/>
  <c r="C5" i="16"/>
  <c r="D5" i="16"/>
  <c r="C6" i="16"/>
  <c r="D6" i="16"/>
  <c r="C7" i="16"/>
  <c r="D7" i="16"/>
  <c r="C8" i="16"/>
  <c r="D8" i="16"/>
  <c r="C9" i="16"/>
  <c r="D9" i="16"/>
  <c r="C10" i="16"/>
  <c r="D10" i="16"/>
  <c r="C11" i="16"/>
  <c r="D11" i="16"/>
  <c r="C12" i="16"/>
  <c r="D12" i="16"/>
  <c r="C13" i="16"/>
  <c r="D13" i="16"/>
  <c r="C14" i="16"/>
  <c r="D14" i="16"/>
  <c r="C15" i="16"/>
  <c r="D15" i="16"/>
  <c r="C16" i="16"/>
  <c r="D16" i="16"/>
  <c r="C17" i="16"/>
  <c r="D17" i="16"/>
  <c r="C18" i="16"/>
  <c r="D18" i="16"/>
  <c r="C19" i="16"/>
  <c r="D19" i="16"/>
  <c r="C20" i="16"/>
  <c r="D20" i="16"/>
  <c r="C21" i="16"/>
  <c r="D21" i="16"/>
  <c r="C22" i="16"/>
  <c r="D22" i="16"/>
  <c r="C23" i="16"/>
  <c r="D23" i="16"/>
  <c r="C24" i="16"/>
  <c r="D24" i="16"/>
  <c r="C25" i="16"/>
  <c r="D25" i="16"/>
  <c r="C26" i="16"/>
  <c r="D26" i="16"/>
  <c r="C27" i="16"/>
  <c r="D27" i="16"/>
  <c r="C28" i="16"/>
  <c r="D28" i="16"/>
  <c r="C29" i="16"/>
  <c r="D29" i="16"/>
  <c r="C39" i="16"/>
  <c r="D39" i="16"/>
  <c r="C40" i="16"/>
  <c r="D40" i="16"/>
  <c r="C41" i="16"/>
  <c r="D41" i="16"/>
  <c r="C43" i="16"/>
  <c r="D43" i="16"/>
  <c r="C5" i="19"/>
  <c r="D5" i="19"/>
  <c r="C6" i="19"/>
  <c r="D6" i="19"/>
  <c r="C7" i="19"/>
  <c r="D7" i="19"/>
  <c r="C8" i="19"/>
  <c r="D8" i="19"/>
  <c r="C9" i="19"/>
  <c r="D9" i="19"/>
  <c r="C10" i="19"/>
  <c r="D10" i="19"/>
  <c r="C11" i="19"/>
  <c r="D11" i="19"/>
  <c r="C12" i="19"/>
  <c r="D12" i="19"/>
  <c r="C13" i="19"/>
  <c r="D13" i="19"/>
  <c r="C14" i="19"/>
  <c r="D14" i="19"/>
  <c r="C15" i="19"/>
  <c r="D15" i="19"/>
  <c r="C16" i="19"/>
  <c r="D16" i="19"/>
  <c r="C17" i="19"/>
  <c r="D17" i="19"/>
  <c r="C18" i="19"/>
  <c r="D18" i="19"/>
  <c r="C19" i="19"/>
  <c r="D19" i="19"/>
  <c r="C20" i="19"/>
  <c r="D20" i="19"/>
  <c r="C21" i="19"/>
  <c r="D21" i="19"/>
  <c r="C22" i="19"/>
  <c r="D22" i="19"/>
  <c r="C23" i="19"/>
  <c r="D23" i="19"/>
  <c r="C24" i="19"/>
  <c r="D24" i="19"/>
  <c r="C25" i="19"/>
  <c r="D25" i="19"/>
  <c r="C26" i="19"/>
  <c r="D26" i="19"/>
  <c r="C27" i="19"/>
  <c r="D27" i="19"/>
  <c r="C28" i="19"/>
  <c r="D28" i="19"/>
  <c r="C29" i="19"/>
  <c r="D29" i="19"/>
  <c r="C30" i="19"/>
  <c r="D30" i="19"/>
  <c r="C31" i="19"/>
  <c r="D31" i="19"/>
  <c r="C32" i="19"/>
  <c r="D32" i="19"/>
  <c r="C33" i="19"/>
  <c r="D33" i="19"/>
  <c r="D5" i="22"/>
  <c r="E5" i="22"/>
  <c r="E6" i="22"/>
  <c r="K6" i="22"/>
  <c r="E7" i="22"/>
  <c r="E8" i="22"/>
  <c r="E9" i="22"/>
  <c r="E10" i="22"/>
  <c r="E11" i="22"/>
  <c r="E21" i="22"/>
  <c r="E22" i="22"/>
  <c r="E23" i="22"/>
  <c r="E24" i="22"/>
  <c r="E25" i="22"/>
  <c r="E26" i="22"/>
  <c r="E27" i="22"/>
  <c r="E28" i="22"/>
  <c r="E29" i="22"/>
  <c r="E30" i="22"/>
  <c r="E31" i="22"/>
  <c r="E32" i="22"/>
  <c r="E33" i="22"/>
  <c r="E34" i="22"/>
  <c r="E35" i="22"/>
  <c r="E36" i="22"/>
  <c r="E37" i="22"/>
  <c r="E38" i="22"/>
  <c r="E39" i="22"/>
  <c r="E40" i="22"/>
  <c r="E41" i="22"/>
  <c r="E42" i="22"/>
</calcChain>
</file>

<file path=xl/sharedStrings.xml><?xml version="1.0" encoding="utf-8"?>
<sst xmlns="http://schemas.openxmlformats.org/spreadsheetml/2006/main" count="2075" uniqueCount="408">
  <si>
    <t xml:space="preserve">  </t>
  </si>
  <si>
    <t>IDENTIFICACIÓN DE PELIGROS, VALORACIÓN DE LOS RIESGOS Y DETERMINACION DE CONTROLES</t>
  </si>
  <si>
    <t>EMPRESA</t>
  </si>
  <si>
    <t>SECRETARIA DE LA MUJER</t>
  </si>
  <si>
    <t>DEPENDENCIA O ÁREA</t>
  </si>
  <si>
    <t>CIOM CANDELARIA</t>
  </si>
  <si>
    <t>FECHA</t>
  </si>
  <si>
    <t>26 DE OCTUBRE DEL 2021</t>
  </si>
  <si>
    <t>REVISIÓN</t>
  </si>
  <si>
    <t>LUZ MIREYA NORATO LUQUE</t>
  </si>
  <si>
    <t>ASESORADO POR</t>
  </si>
  <si>
    <t>CAROLINA BARAHONA MORRIS - LUIS EDUARDO PEÑA CORRALES</t>
  </si>
  <si>
    <t>ACTUALIZADO POR</t>
  </si>
  <si>
    <t>OLGA MARIA GARROTE WILCHES LIC 2317/14 EN ABRIL 2021</t>
  </si>
  <si>
    <t xml:space="preserve">PROCESO </t>
  </si>
  <si>
    <t>ZONA</t>
  </si>
  <si>
    <t>LUGAR</t>
  </si>
  <si>
    <t>ACTIVIDAD</t>
  </si>
  <si>
    <t>TAREA</t>
  </si>
  <si>
    <t>CARGOS INVOLUCRADOS</t>
  </si>
  <si>
    <t>TOTAL EXPUESTOS</t>
  </si>
  <si>
    <t>TIEMPO DE EXPOSICION DIARIA (hrs)</t>
  </si>
  <si>
    <t>Rutinaria /
No Rutinaria</t>
  </si>
  <si>
    <t>PELIGRO</t>
  </si>
  <si>
    <t>CONTROLES EXISTENTES</t>
  </si>
  <si>
    <t>EVALUACIÓN DEL RIESGO</t>
  </si>
  <si>
    <t>VALORACION DEL RIESGO</t>
  </si>
  <si>
    <t>CRITERIOS PARA ESTABLECER CONTROLES</t>
  </si>
  <si>
    <t>MEDIDAS DE CONTROL PROPUESTAS</t>
  </si>
  <si>
    <t>CLASIFICACION</t>
  </si>
  <si>
    <t>FACTOR  DEL PELIGRO</t>
  </si>
  <si>
    <t>DESCRIPCION</t>
  </si>
  <si>
    <t>EFECTOS POSIBLES</t>
  </si>
  <si>
    <t>FUENTE</t>
  </si>
  <si>
    <t>MEDIO</t>
  </si>
  <si>
    <t>INDIVIDUO</t>
  </si>
  <si>
    <t>NIVEL DE DEFICIENCIA</t>
  </si>
  <si>
    <t>NIVEL DE EXPOSICION</t>
  </si>
  <si>
    <t>NIVEL DE PROBABILIDAD</t>
  </si>
  <si>
    <t>INTERPRETACIÓN DEL NIVEL DE PROBABILIDAD</t>
  </si>
  <si>
    <t>NIVEL DE CONSECUENCIA</t>
  </si>
  <si>
    <t>NIVEL RIESGO</t>
  </si>
  <si>
    <t>INTERPRETACION DEL NIVEL DEL RIESGO</t>
  </si>
  <si>
    <t>ACEPTABILIDAD</t>
  </si>
  <si>
    <t>PEOR CONSECUENCIA</t>
  </si>
  <si>
    <t>EXISTENCIA REQUISITO LEGAL ESPECÍFICO ASOCIADO (SI O NO)</t>
  </si>
  <si>
    <t>ELIMINACION</t>
  </si>
  <si>
    <t>SUSTITUCION</t>
  </si>
  <si>
    <t>CONTROLES DE INGENIERIA</t>
  </si>
  <si>
    <t>CONTROLES ADMINISTRATIVOS</t>
  </si>
  <si>
    <t>EPP</t>
  </si>
  <si>
    <t>DIRECCION DE DERECHO Y DISEÑO DE LA POLITIA PUBLICA</t>
  </si>
  <si>
    <t>PISO 1</t>
  </si>
  <si>
    <t>ADMINISTRACION GENERAL DE LA CASA</t>
  </si>
  <si>
    <t>ACTIVIDADES ADMINISTRATIVAS Y MANEJOS DE USUARIAS</t>
  </si>
  <si>
    <t>AUXILIAR ADMINISTRATIVA</t>
  </si>
  <si>
    <t>R</t>
  </si>
  <si>
    <t>Físico - Iluminación</t>
  </si>
  <si>
    <t>Iluminación inadecuada</t>
  </si>
  <si>
    <t>Exceso o defecto de luz por tipo de actividad</t>
  </si>
  <si>
    <t>Fatiga, efectos anímicos y trastornos visuales</t>
  </si>
  <si>
    <t>N/A</t>
  </si>
  <si>
    <t>III</t>
  </si>
  <si>
    <t>MEJORABLE</t>
  </si>
  <si>
    <t>Fatiga visual, cefaleas, esfuerzo visual, pterigios.</t>
  </si>
  <si>
    <t>SI</t>
  </si>
  <si>
    <t>Físico - Temperaturas extremas</t>
  </si>
  <si>
    <t>Disconfort térmico</t>
  </si>
  <si>
    <t xml:space="preserve">por la estructura propia del lugar </t>
  </si>
  <si>
    <t>Molestias e irritaciones, enfermedad temporal que produce malestar</t>
  </si>
  <si>
    <t>Estrés Térmico por Frío: fatiga, dolor de cabeza, dolores osteomusculares, disminución de la concentración.</t>
  </si>
  <si>
    <t>Calefacción</t>
  </si>
  <si>
    <t xml:space="preserve"> MANEJO DEL ARCHIVO HISTORICO DE LA CASA</t>
  </si>
  <si>
    <t>N/R</t>
  </si>
  <si>
    <t>Biológico</t>
  </si>
  <si>
    <t xml:space="preserve">Exposición a Bacterias, Virus, Fluidos corporales, Hongos, Parásitos, Animales (mordeduras, picaduras)  </t>
  </si>
  <si>
    <t>Inventario de archivo histórico de la casa</t>
  </si>
  <si>
    <t>Enfermedades que causan incapacidad temporal</t>
  </si>
  <si>
    <t>Disponibilidad de gel antibacterial y puntos de lavado de manos con insumos para aplicar técnica OMS, protocolo de bioseguridad</t>
  </si>
  <si>
    <t>Seguimiento a condiciones de salud,   lavado de manos según técnica OMS, uso de protección buconasal</t>
  </si>
  <si>
    <t>BAJO</t>
  </si>
  <si>
    <t>IV</t>
  </si>
  <si>
    <t>ACEPTABLE</t>
  </si>
  <si>
    <t>Infecciones o infestaciones agudas o crónicas, reacciones alérgicas, enfermedades infectocontagiosas.</t>
  </si>
  <si>
    <t xml:space="preserve"> -  Sensibilización sobre el uso de los elementos de protección personal 
 - Capacitación en Autocuidado</t>
  </si>
  <si>
    <t>El trabajador debe hacer uso  de los elementos de protección pertinentes a su tarea(tapabocas)</t>
  </si>
  <si>
    <t>Biomecánico - Postura</t>
  </si>
  <si>
    <t xml:space="preserve">Carga Estática: Postura prolongada (de pie y/o sentado por el 75% o más de la jornada laboral), Postura Mantenida y Postura por fuera del ángulo de confort. </t>
  </si>
  <si>
    <t xml:space="preserve">Posturas Mantenida en posición sedente por estar sentados digitando o al estar de pie dando información-  ,ausencia de apoya brazos en las sillas, ausencia de apoya pies  </t>
  </si>
  <si>
    <t>Enfermedades agudas o crónicas, que generan incapacidad permanente, parcial, invalidez o muerte</t>
  </si>
  <si>
    <t>Pausas activas durante la jornada de forma voluntaria</t>
  </si>
  <si>
    <t>II</t>
  </si>
  <si>
    <t>ACEPTABLE CON CONTROL ESPECIFICO</t>
  </si>
  <si>
    <t xml:space="preserve">Fatiga muscular, lesiones del sistema
músculo-esquelético (tendinitis, desgarros, distensiones, túnel carpiano), aceleración de la degeneración de estructuras osteomusculares. </t>
  </si>
  <si>
    <t>Implementar sistema de vigilancia epidemiológica para lesiones osteomusculares</t>
  </si>
  <si>
    <t>Biomecánico - Movimiento repetitivos</t>
  </si>
  <si>
    <t>Carga dinámica: Movimiento sin cargas o movimientos repetitivos.</t>
  </si>
  <si>
    <t>Digitación y uso de mouse</t>
  </si>
  <si>
    <t>Psicosocial</t>
  </si>
  <si>
    <t>Atención a usuarios</t>
  </si>
  <si>
    <t>Manejo de público conflictivo o en situaciones de violencia</t>
  </si>
  <si>
    <t>Agresiones físicas o verbales por parte de usuarios y/o Daño en las personas y en la propiedad.</t>
  </si>
  <si>
    <t>Estrés, alteraciones conductuales y comportamiento, bajo rendimiento, desconcentración.</t>
  </si>
  <si>
    <t>Físico - Radiaciones no Ionizantes</t>
  </si>
  <si>
    <t xml:space="preserve">Exposición a radiación laser, ultravioleta, infrarroja, radiofrecuencia, microondas) </t>
  </si>
  <si>
    <t xml:space="preserve">Trabajo con monitores o pantallas </t>
  </si>
  <si>
    <t>Nauseas, Cefalea, mareo</t>
  </si>
  <si>
    <t>ASESORIA Y ACOMPAÑAMIENTO EN TEMAS JURUDICOS A PERSONAS AFECTADAS POR VIOLENCIA A PERSONAS QUE EJERCEN LA PROSTITUCION</t>
  </si>
  <si>
    <t>ABOGADA</t>
  </si>
  <si>
    <t xml:space="preserve">
-  Seguimiento de condiciones de salud. 
</t>
  </si>
  <si>
    <t>Atención a Usuarios</t>
  </si>
  <si>
    <t>Suministrar Anti bacteriales en los puestos de trabajo</t>
  </si>
  <si>
    <t xml:space="preserve"> - Capacitación en Autocuidado
- Sensibilizar sobre lavado adecuado de manos y uso de antibacterial</t>
  </si>
  <si>
    <t>Condiciones de Seguridad</t>
  </si>
  <si>
    <t>Accidentes de Transito</t>
  </si>
  <si>
    <t>Por los desplazamientos a reuniones y a otras entidades</t>
  </si>
  <si>
    <t>Laceraciones, heridas profundas, quemaduras de primer grado, conmocion cerebral, esguinces graves, fracturas de huesos rotos</t>
  </si>
  <si>
    <t>Golpes, cortaduras, lesiones y politraumatismos múltiples, machucones, atrapamientos, fricciones, laceraciones</t>
  </si>
  <si>
    <t xml:space="preserve"> - Capacitar al personal en autocuidado y normas de transito para peatones, pasajeros
 -  Actividades indicadas en el PESV </t>
  </si>
  <si>
    <t>Locativo: Superficies de trabajo (irregulares, deslizantes con diferencia del nivel), Actividades/movimientos en espacio limitado (incluye en cielo abierto)</t>
  </si>
  <si>
    <t>Desplazamientos por el área o por otras</t>
  </si>
  <si>
    <t>Lesiones superciales, heridas de poca profundidad, contusiones, irritaciones del ojo por material particulado</t>
  </si>
  <si>
    <t>Avisos de Piso Húmedo cuando realizan labores de aseo
Demarcación de áreas y señalización</t>
  </si>
  <si>
    <t>Uso de calzado antideslizante</t>
  </si>
  <si>
    <t xml:space="preserve"> -  Reemplazar las bandas antideslizantes deterioradas que se encuentren en las escaleras de las instalaciones </t>
  </si>
  <si>
    <t xml:space="preserve"> - Capacitar a los trabajadores sobre condiciones y actos inseguros en los ambientes de su trabajo.
 -  Evaluar condiciones de puestos de trabajo para considerar reubicaciones o adaptaciones
 - Uso de cera antideslizante en el aseo de pisos</t>
  </si>
  <si>
    <t xml:space="preserve"> - Utilización de zapatos con suela antideslizante, tacón bajo y empeine reforzado; cerrados y elaborados en cuero, preferiblemente.</t>
  </si>
  <si>
    <t xml:space="preserve">ACOMPAÑAMIENTO PSICOSOCIAL INDIVIDUAL Y COLECTIVO A PERSONAS AFECTADAS POR ALGÚN TIPO DE VIOLENCIA
</t>
  </si>
  <si>
    <t>PSICOLOGA</t>
  </si>
  <si>
    <t>Suministrar antibacterial en los puestos de trabajo</t>
  </si>
  <si>
    <t>Piso 2</t>
  </si>
  <si>
    <t xml:space="preserve">IMPLEMENTACION DE LA POLÍTICA PÚBLICA EN LA LOCALIDAD ASIGNADA
</t>
  </si>
  <si>
    <t>ACTIVIDADES ADMINISTRATIVAS Y MANEJOS DE USUARIOS</t>
  </si>
  <si>
    <t>REFERENTE</t>
  </si>
  <si>
    <t>Exposición debido a los cambios climáticos</t>
  </si>
  <si>
    <t xml:space="preserve">
-  Seguimiento de condiciones de salud.
</t>
  </si>
  <si>
    <t>ASESORIA Y ACOMPAÑAMIENTO EN TEMAS JURUDICOS A PERSONAS AFECTADAS POR ALGUN TIPO DE VIOLENCIA</t>
  </si>
  <si>
    <t xml:space="preserve"> - Capacitar al personal en autocuidado y normas de transito para peatones.
 -  Actividades indicadas en el PESV </t>
  </si>
  <si>
    <t xml:space="preserve"> - Utilización de zapatos con suela antideslizante, tacón bajo y empeine reforzado; cerrados y elaborados en cuero.</t>
  </si>
  <si>
    <t>APERTURA DE LAS RUTAS, ACOMPAÑAMIENTOS PARA LLEGAR A LAS MUJERES AFECTADAS POR ALGUN TIPO DE VIOLENCIA</t>
  </si>
  <si>
    <t>Visita a localidades afectadas y reuniones con entidades del estado.</t>
  </si>
  <si>
    <t>TRABAJADORA SOCIAL</t>
  </si>
  <si>
    <t>OPERATIVO</t>
  </si>
  <si>
    <t>PISO 1 y 2</t>
  </si>
  <si>
    <t>DISMINUIR LOS MICROORGANISMOS EN PISOS PAREDES O EN ALGÚN OBJETO, EN OBJETOS INANIMADOS, EVITANDO TAMBIÉN OLORES DESAGRADABLES.</t>
  </si>
  <si>
    <t xml:space="preserve"> - REALIZAR DESINFECCIÓN Y LIMPIEZA A LAS SUPERFICIES, ELEMENTOS, EQUIPOS DE TRABAJO
  -  LAVAR Y DESINFECTAR LAS PAPELERAS DE BASURA POR LO MENOS CADA SEMANA Y CUANDO SE VEAN SUCIOS, ROTULAR CON FECHA, HORA Y QUIEN REALIZA.
 - LAVAR FRECUENTEMENTE Y CADA VEZ QUE SE VEAN SUCIOS LOS ESCURRIDORES, BRILLADORAS, ASPIRADORAS Y CARROS PARA EL TRANSPORTE DE BASURAS, ROTULAR CON FECHA, HORA Y QUIEN REALIZA.</t>
  </si>
  <si>
    <t>OPERARIA DE ASEO Y CAFETERIA</t>
  </si>
  <si>
    <t>Utilización de implementos como maquina brilladora, maquina lavadora,  aspiradora o Trapero</t>
  </si>
  <si>
    <t>Biomecánico - Manipulación de cargas</t>
  </si>
  <si>
    <t>Carga dinámica (Derivados de la fuerza): Levantamiento de cargas</t>
  </si>
  <si>
    <t>Levantamiento inadecuado de mobiliario o equipos, o Bolsas con residuos</t>
  </si>
  <si>
    <t>Uso de carros para transporte de residuos</t>
  </si>
  <si>
    <t>Pausas Saludables durante la jornada de forma voluntaria</t>
  </si>
  <si>
    <t>Mecánico (elementos o partes de maquinas, herramientas, equipos, piezas a trabajar, materiales proyectados, solidos o fluidos)</t>
  </si>
  <si>
    <t>Utilización de implementos como maquina brilladora,  aspiradora o Trapero</t>
  </si>
  <si>
    <t>Uso de elementos de protección</t>
  </si>
  <si>
    <t xml:space="preserve"> - Uso de guantes de acuerdo a actividad</t>
  </si>
  <si>
    <t>Locativo (Mantenimiento de infraestructura)</t>
  </si>
  <si>
    <t>Apoyamanos suelto en la escalera de accceso al cuarto de insumos de aseo</t>
  </si>
  <si>
    <t>Reparar lo antes posible la baranda de la escalera</t>
  </si>
  <si>
    <t xml:space="preserve"> - Promover el autocuidado.
 - Capacitación en uso de Elementos de Protección Individual 
 -  Promover la  inspección  para identificación de condiciones inseguras</t>
  </si>
  <si>
    <t>Superficies calientes</t>
  </si>
  <si>
    <t>Contacto con líquidos y superficies calientes, amnipulación horno microondas</t>
  </si>
  <si>
    <t>Quemaduras de primer y segundo grado</t>
  </si>
  <si>
    <t>Quemaduras</t>
  </si>
  <si>
    <t>Se realiza trapeado y limpieza de baños, oficinas y manipulacion de basuras</t>
  </si>
  <si>
    <t>Enfermedades infectocontagiosas</t>
  </si>
  <si>
    <t>Químico</t>
  </si>
  <si>
    <t>Contacto con gases,  vapores, humos, fibras, líquidos o sólidos</t>
  </si>
  <si>
    <t xml:space="preserve"> Manipulación inadecuada de productos químicos utilizados en las tareas de limpieza
Almacenamiento inadecuado de los productos químicos</t>
  </si>
  <si>
    <t>Disponibilidad de hojas de seguridad y fichas técnicas en el punto de manipulación</t>
  </si>
  <si>
    <t xml:space="preserve">Uso de elementos de protección </t>
  </si>
  <si>
    <t>Lesiones en piel, intoxicaciones agudas y crónicas, neumoconiosis (enfermedad pulmonar por depósito de partículas en los alvéolos), irritación de vías aéreas superiores.</t>
  </si>
  <si>
    <t xml:space="preserve"> EJERCER LA VIGILANCIA Y PROTECCIÓN DE BIENES MUEBLES E INMUEBLES      -  PROTECCIÓN DE LAS PERSONAS QUE PUEDAN ENCONTRARSE DENTRO DE LAS INSTALACIONES            -EFECTUAR CONTROLES DE IDENTIDAD EN EL ACCESO O EN EL INTERIOR DE INMUEBLES                          -EVITAR LA COMISIÓN DE ACTOS DELICTIVOS O INFRACCIONES EN RELACIÓN CON EL OBJETO DE SU PROTECCIÓN</t>
  </si>
  <si>
    <t xml:space="preserve">CONTROL DE ENTRADAS Y SALIDAS DE PERSONAL 
 -  COMPROBACION DEL ESTADO Y FUNCIONAMIENTO DE LAS INSTALACIONES DE SEGURIDAD PARA LA PREVENCION DE LOS DELITOS Y FALTAS </t>
  </si>
  <si>
    <t>GUARDA DE SEGURIDAD</t>
  </si>
  <si>
    <t xml:space="preserve">Posturas Mantenida al permanecer mucho tiempo de pie </t>
  </si>
  <si>
    <t>De acuerdo a condiciones de orden climático y demás características propias de la zona geográfica donde se presta el servicio</t>
  </si>
  <si>
    <t>Uso de dotación, chaqueta de acuerdo a la sensación térmica</t>
  </si>
  <si>
    <t xml:space="preserve"> 
 - Evita corrientes de aire</t>
  </si>
  <si>
    <t>Riesgo Publico (Robo, atraco, asalto, de orden publico)</t>
  </si>
  <si>
    <t>Manejo de público conflictivo o muchas personas al mismo tiempo y recepción de dinero</t>
  </si>
  <si>
    <t>cámaras de seguridad-Carteleras con derechos y deberes de los usuarios</t>
  </si>
  <si>
    <t>Radio trasmisores de comunicación</t>
  </si>
  <si>
    <t>Manejo de público conflictivo o muchas personas al mismo tiempo</t>
  </si>
  <si>
    <t>TODOS LO PROCESOS</t>
  </si>
  <si>
    <t>TODAS LAS ZONAS DE LA SEDE</t>
  </si>
  <si>
    <t>TODOS LOS LUGARES DE LA SEDE</t>
  </si>
  <si>
    <t>TODAS LAS ACTIVIDADES DESARROLLADAS EN EL CIOM</t>
  </si>
  <si>
    <t>TODAS LAS TAREAS DESARROLLADAS EN EL CIOM</t>
  </si>
  <si>
    <t>TODAS LAS PERSONAS (INCLUYE VISITANTES)</t>
  </si>
  <si>
    <t>NR</t>
  </si>
  <si>
    <t>Fenómenos Naturales</t>
  </si>
  <si>
    <t>Sismo, inundación, lluvias, neblinas, granizadas o tormentas eléctricas.</t>
  </si>
  <si>
    <t>Situación geográfica de la ciudad donde se desarrollan las actividades</t>
  </si>
  <si>
    <t xml:space="preserve"> - Plan  de prevención, preparación y respuesta ante emergencias
- Disponibilidad de elementos de atención a emergencias
- Señalización rutas de evacuación</t>
  </si>
  <si>
    <t>Garantizar el apoyo de manos en los dos sentidos de uso de la escalera Y
Realizar programa de mantenimiento correctivo a las filtraciones de agua de techos</t>
  </si>
  <si>
    <t>EPP bioseguridad para brigadistas</t>
  </si>
  <si>
    <t>Tecnológico/Incendio, fuga, derrame, explosión</t>
  </si>
  <si>
    <t>Presencia de material combustible en las instalaciones</t>
  </si>
  <si>
    <t>Asfixia , quemaduras</t>
  </si>
  <si>
    <t xml:space="preserve"> - Plan  de prevención, preparación y respuesta ante emergencias
- Disponibilidad de extintores y detectores de humo
- Señalización rutas de evacuación</t>
  </si>
  <si>
    <t>Asfixia, inhalación de humos, quemaduras</t>
  </si>
  <si>
    <t>Eléctrico</t>
  </si>
  <si>
    <t>Contacto permanente con equipos y conexiones energizados</t>
  </si>
  <si>
    <t>electrocución, quemaduras</t>
  </si>
  <si>
    <t xml:space="preserve"> - Plan  de prevención, preparación y respuesta ante emergencias
- Disponibilidad de extintores y detectores de humo
- Señalización rutas de evacuación
- Señalización riesgo eléctrico</t>
  </si>
  <si>
    <t>Electrocución, choque eléctrico, quemaduras</t>
  </si>
  <si>
    <t xml:space="preserve">Todas las actividades que se desarrollen de manera presencial en el Centro de Trabajo y tengan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</si>
  <si>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 xml:space="preserve">Todas las tareas desarrolladas por los funcionarios y funcionarias de la sede, que generan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</si>
  <si>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 xml:space="preserve">Vivos, bacterias y/o hongos </t>
  </si>
  <si>
    <t>Exposición a agentes biológicos como
VIRUS COVID-19 (contacto directo
entre personas, contacto con objetos
contaminados).</t>
  </si>
  <si>
    <t>Enfermedad COVID-19. Infección Respiratoria Aguda (IRA) de leve a grave, que puede ocasionar enfermedad pulmonar crónica, neumonía o muerte.</t>
  </si>
  <si>
    <t>Ninguno</t>
  </si>
  <si>
    <t>1. Identificación del peligro y riesgo COVID 19
2. Matriz de Requisitos Legales COVID 19
3. Dispositivos para Lavado de manos
4. Establecimiento de áreas y espacios para Distanciamiento social
5. Plan de saneamiento e higiene de limpieza de superficies y ambientes.
6. Señalización y demarcación prevención COVID 19
7. Programa manejo de residuos contaminados (EPP, residuos secreciones nasales)
8. Protocolo interacción con terceros (usuarios, proveedores, clientes, aliados, etc.)
9. Atención Virtual al ciudadano
10. Protocolos de Bioseguridad en el centro de trabajo COVID 19
11. Protocolo de Posible Contagio COVID 19
12. Plan de Formación prevención COVID 19
13. Horario Flexible y turnos de trabajo.
14. Protocolo Desplazamiento desde y hacia el lugar de trabajo
15. Protocolo Recomendaciones en la vivienda
16. Plan de comunicaciones COVID 19</t>
  </si>
  <si>
    <t xml:space="preserve">1. Uso de Elementos de Protección Personal definidos en la Matriz de EPP para COVID 19 
2. Vigilancia epidemiologico pasivo (condiciones de salud) de COVID 19
3. Medición de temperatura a funcionarios y ciudadanos
4. Lavado de manos
</t>
  </si>
  <si>
    <t>Afecciones respiratorias severas, neumonías / Muerte</t>
  </si>
  <si>
    <t>Dispositivos de barrera para atención (pantallas protectoras)</t>
  </si>
  <si>
    <t>1. Continuar entrega de EPP para prevención de COVID 19 y actualizar matriz de acuerdo a recomendaciones de OMS</t>
  </si>
  <si>
    <t>Derivados de la Organización del Trabajo,  la tarea o duplicidad de rol, Tareas monótonas, Jornada laboral extensa, exigencias del trabajo.</t>
  </si>
  <si>
    <t>Depresión, ansiedad, fatiga y TEPT a raíz de la pandemia de COVID-19</t>
  </si>
  <si>
    <t>1. Identificación del peligro y riesgo Psicosociales por COVID 19
2. Matriz de Requisitos Legales COVID 19
3. Protocolo atención de salud mental por COVID 19
4. Programa de Gestión del Cambio
5. Programa de Salud Mental 
6. Diagnóstico de factores de riesgo psicosocial, a partir de los instrumentos aprobados por el Ministerio de Trabajo
7. Protocolo Recomendaciones en familia de Salud Mental
8. Plan de comunicaciones SALUD MENTAL COVID 19
9 Procedimiento para la atención en crisis</t>
  </si>
  <si>
    <t xml:space="preserve">1. Seguimiento a condiciciones de Salud mental 
2. Vigilancia epidemiologico pasivo de salud mental COVID 19
</t>
  </si>
  <si>
    <t>Trastorno por estrés postraumático</t>
  </si>
  <si>
    <t>FUERA DE LA SEDE EN COMUNIDAD</t>
  </si>
  <si>
    <t>FUERA DE LA SEDE</t>
  </si>
  <si>
    <t xml:space="preserve">Todas las actividades en misión de atención a las ciudadanas que se desarrollen de manera presencial  y tengan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</si>
  <si>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1. Continuar entrega de EPP (caretas, trajes antifluido, tapabocas, guantes y uso de gel antibacterial) para prevención de COVID 19 y actualizar matriz de acuerdo a recomendaciones de OMS</t>
  </si>
  <si>
    <t xml:space="preserve">Todas las actividades en misión de atiención a las ciudadanas que se desarrollen de manera presencial  y tengan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</si>
  <si>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CLASIFICACIÓN PELIGRO</t>
  </si>
  <si>
    <t>FACTOR DE PELIGRO</t>
  </si>
  <si>
    <t>DAÑO (Efecto posible o consecuencia)</t>
  </si>
  <si>
    <t>ND</t>
  </si>
  <si>
    <t>NE</t>
  </si>
  <si>
    <t>NC</t>
  </si>
  <si>
    <t>Biomecánico - Esfuerzo</t>
  </si>
  <si>
    <t>Carga dinámica (Derivados de la fuerza): Movimiento con cargas u otro tipo con esfuerzo</t>
  </si>
  <si>
    <t>Afección al sistema Gastrointestinal</t>
  </si>
  <si>
    <t>Afección al sistema Respiratorio</t>
  </si>
  <si>
    <t>Agresiones físicas por parte de personas alteradas</t>
  </si>
  <si>
    <t>Enfermedades en la Piel</t>
  </si>
  <si>
    <t>Estrés Térmico por Calor: fatiga, deshidratación, dolor de cabeza.</t>
  </si>
  <si>
    <t>Eléctrico (Estática, alta, media y baja tensión)</t>
  </si>
  <si>
    <t>Fatiga, estrés, disminución de la destreza y precisión. Estados de ansiedad y/o depresión y trastornos del aparato digestivo, efectos cardiovasculares.</t>
  </si>
  <si>
    <t xml:space="preserve">Locativo: Condiciones de orden y aseo </t>
  </si>
  <si>
    <t>Golpes, heridas, contusiones, fracturas, esguinces, luxaciones</t>
  </si>
  <si>
    <t>Locativo: Sistemas y medios de almacenamiento</t>
  </si>
  <si>
    <t>Desordenes de trauma acumulativo, lesiones del sistema músculo esquelético, fatiga, alteraciones lumbares, dorsales, cervicales y sacras, alteraciones del sistema vascular.</t>
  </si>
  <si>
    <t>Fracturas, amputaciones, lesiones permanentes y no permanentes</t>
  </si>
  <si>
    <t>Hipoacusia, estrés, sordera.</t>
  </si>
  <si>
    <t>Incendio, fuga, derrame, explosión</t>
  </si>
  <si>
    <t>Trabajo en alturas</t>
  </si>
  <si>
    <t>Lesiones en los ojos</t>
  </si>
  <si>
    <t>Trabajo en espacios confinados</t>
  </si>
  <si>
    <t>Trabajos en caliente</t>
  </si>
  <si>
    <t>Muerte</t>
  </si>
  <si>
    <t>Muerte celular, alteraciones cromosómicas transmisibles y alteración de las moléculas de ADN</t>
  </si>
  <si>
    <t>Nauseas, Cefalea, mareo, calambres</t>
  </si>
  <si>
    <t>Físico - Radiaciones Ionizantes</t>
  </si>
  <si>
    <t>Exposición a rayos x, gama, beta y alfa</t>
  </si>
  <si>
    <t>Quemaduras, shock, fibrilación ventricular, electrocución</t>
  </si>
  <si>
    <t>Trastornos articulares, daños vasculares (venosos y arteriales), lesiones de nervios periféricos</t>
  </si>
  <si>
    <t>Físico - Ruido</t>
  </si>
  <si>
    <t>Ruido excesivo en entornos</t>
  </si>
  <si>
    <t>Politraumatismos</t>
  </si>
  <si>
    <t>Físico - Vibraciones</t>
  </si>
  <si>
    <t>Exposición a las vibraciones</t>
  </si>
  <si>
    <t>Exposición a Polvos orgánicos e inorgánicos y material particulado</t>
  </si>
  <si>
    <t>DETERMINACION DEL NIVEL DE DEFICIENCIA</t>
  </si>
  <si>
    <t>VALOR DE ND</t>
  </si>
  <si>
    <t>SIGNIFICADO</t>
  </si>
  <si>
    <t>Muy Alto (MA)</t>
  </si>
  <si>
    <t>Se ha(n) detectado peligro (s) que determina(n) como posible la generacion de incidentes, o la eficacia del conjunto de medidas preventivas existentes respecto al riesgo es nula o no existe, o ambos</t>
  </si>
  <si>
    <t>Alto (A)</t>
  </si>
  <si>
    <t>Se ha(n) detectado algún(os) peligro(s) que pueden dar lugar a incidentes significativas(s), o la eficacia del conjunto de medidas preventivas existentes es baja, o ambos</t>
  </si>
  <si>
    <t>Medio (M)</t>
  </si>
  <si>
    <t>Se han detectado peligros que pueden dar lugar a incidentes poco significativos o de menor importancia, o la eficacia del conjunto de medidas preventivas existentes es moderada, o ambos</t>
  </si>
  <si>
    <t>Bajo (B)</t>
  </si>
  <si>
    <t xml:space="preserve">No se asigna valor </t>
  </si>
  <si>
    <t>No se ha detectado peligro o la eficacia del conjunto de medidas preventivas existentes es alta, o ambos. El riesgo esta controlado.
Estos peligros se clasifican directamente en el nivel de riesgo y de intervencion cuatro (IV)</t>
  </si>
  <si>
    <t>DETERMINACION DEL NIVEL DE EXPOSICION</t>
  </si>
  <si>
    <t>VALOR DE NE</t>
  </si>
  <si>
    <t>Continua (EC)</t>
  </si>
  <si>
    <t>La situacion de exposicion se presenta sin interrupcion o varias veces con tiempo prolongado durante la jornada laboral</t>
  </si>
  <si>
    <t>Frecuente (EF)</t>
  </si>
  <si>
    <t>La situacion de exposicion se presenta varias veces durante la jornada laboral por tiempos cortos</t>
  </si>
  <si>
    <t>Ocasional (EO)</t>
  </si>
  <si>
    <t>La situacion de exposicion se presenta alguna vez durante la jornada laboral y por un periodo de tiempo corto</t>
  </si>
  <si>
    <t>Esporadica (EE)</t>
  </si>
  <si>
    <t>La situacion de exposicion se presenta de manera eventual</t>
  </si>
  <si>
    <t xml:space="preserve">SIGNIFICADO DE LOS DIFERENTES NIVELES DE PROBABILIDAD </t>
  </si>
  <si>
    <t>VALOR DE NP</t>
  </si>
  <si>
    <t>Entre 40 y 24</t>
  </si>
  <si>
    <t>Situacion deficiente con exposicion continua, o muy deficiente con exposicion frecuente.
Normalmente la materializacion del riesgo ocurre con frecuencia</t>
  </si>
  <si>
    <t xml:space="preserve">Entre 20 y 10 </t>
  </si>
  <si>
    <t>Situacion deficiente con exposicion frecuente u ocasional, o bien situacion  muy deficiente con exposicion ocasional o esporadica.
La materializacion del riesgo es posible que suceda varias veces en la vida laboral</t>
  </si>
  <si>
    <t>Maedio (ME)</t>
  </si>
  <si>
    <t>Entre 8 y 6</t>
  </si>
  <si>
    <t>Situacion deficiente con exposicion esporadica, o bien situacion mejorable con exposicion continuada o frecuente.
El posible que suceda el daño alguna vez</t>
  </si>
  <si>
    <t>Entre 4 y 2</t>
  </si>
  <si>
    <t>Situacion mejorable con exposicion ocasional o esporadica, o situacion sin anomalia destacable con cualquier nivel de exposicion
No es esperable que se materialice el riesgo, aunque puede ser concebible.</t>
  </si>
  <si>
    <t>DETERMINACION DEL NIVEL DE CONSECUENCIA</t>
  </si>
  <si>
    <t>VALOR DE NC</t>
  </si>
  <si>
    <t>Mortal o catastrofico (M)</t>
  </si>
  <si>
    <t>Muerte (s)</t>
  </si>
  <si>
    <t>Muy Grave (MG)</t>
  </si>
  <si>
    <t>Lesiones o enfermedades graves irreparables (Incapacidad permanente parcial o invalidez)</t>
  </si>
  <si>
    <t>Grave (G)</t>
  </si>
  <si>
    <t>Lesiones o enfermedades con incapacidad laboral temporal (ILT)</t>
  </si>
  <si>
    <t>Leve (L)</t>
  </si>
  <si>
    <t>Lesiones o enfermedades que no requieren incapacidad</t>
  </si>
  <si>
    <t>SIGNIFICADO DEL NIVEL DE RIESGO</t>
  </si>
  <si>
    <t>NIVEL DE RIESGO</t>
  </si>
  <si>
    <t>VALOR DE NR</t>
  </si>
  <si>
    <t>I</t>
  </si>
  <si>
    <t>4000-600</t>
  </si>
  <si>
    <t>Situacion critica. Suspender actividades hasta que el riesgo esté bajo control. Intervención urgente.</t>
  </si>
  <si>
    <t>500-150</t>
  </si>
  <si>
    <t>Corregir y adoptar medidas de control de inmediato</t>
  </si>
  <si>
    <t>120-40</t>
  </si>
  <si>
    <t>Mejorar si es posible. Seria conveniente justificar la intervencion y su rentabilidad</t>
  </si>
  <si>
    <t>Mantener las medidas de control existentes, pero se deberáin considerar soluciones o mejoras y se deben hacer comprobaciones periódicas para asegurar que el riesgo aún es aceptable</t>
  </si>
  <si>
    <t>ACEPTABILIDAD DEL RIESGO</t>
  </si>
  <si>
    <t>No aceptable</t>
  </si>
  <si>
    <t>Situacion Critica, corrección urgente</t>
  </si>
  <si>
    <t>No aceptable o Aceptable con control especifico</t>
  </si>
  <si>
    <t>Corregir o adoptar medidas de control</t>
  </si>
  <si>
    <t>Mejorable</t>
  </si>
  <si>
    <t>Mejorar el control existente</t>
  </si>
  <si>
    <t>Aceptable</t>
  </si>
  <si>
    <t>No intervenir, salvo que un analisis mas preciso lo justifique</t>
  </si>
  <si>
    <t>DIAGNOSTICO ESTRATEGICO DE RIESGOS DE LA OFICINA DE REGISTRO DE INSTRUMENTOS PUBLICOS BOGOTA NORTE</t>
  </si>
  <si>
    <r>
      <t>J</t>
    </r>
    <r>
      <rPr>
        <b/>
        <sz val="12"/>
        <rFont val="Gill Sans MT"/>
        <family val="2"/>
      </rPr>
      <t>UNIO  DEL 2013</t>
    </r>
  </si>
  <si>
    <t>INTERPRETACION DEL NIVEL DE PROBABILIDAD</t>
  </si>
  <si>
    <t xml:space="preserve">MUY ALTO </t>
  </si>
  <si>
    <t>ALTO</t>
  </si>
  <si>
    <t>TOTAL</t>
  </si>
  <si>
    <t>BIOMECANICO</t>
  </si>
  <si>
    <t>MuyAlto</t>
  </si>
  <si>
    <t>PUNTOS EVALUADOS</t>
  </si>
  <si>
    <t>PROPORCIÓN</t>
  </si>
  <si>
    <t>PSICOSOCIAL</t>
  </si>
  <si>
    <t>Alto</t>
  </si>
  <si>
    <t xml:space="preserve">Condiciones de seguridad </t>
  </si>
  <si>
    <t>Medio</t>
  </si>
  <si>
    <t>FISICO</t>
  </si>
  <si>
    <t>BIOLOGICO</t>
  </si>
  <si>
    <t>PUBLICO</t>
  </si>
  <si>
    <t>FENOMENOS NATURALES</t>
  </si>
  <si>
    <t xml:space="preserve">FRECUENCIA DEL RIESGO </t>
  </si>
  <si>
    <t>CONDICIONES DE SEGURIDAD</t>
  </si>
  <si>
    <t xml:space="preserve">FISICO
</t>
  </si>
  <si>
    <t xml:space="preserve">PSICOSOCIAL
</t>
  </si>
  <si>
    <t xml:space="preserve">BIOMECÁNICOS 
</t>
  </si>
  <si>
    <t xml:space="preserve">BIOLOGICOS
</t>
  </si>
  <si>
    <t xml:space="preserve">FENOMENOS NATUALES </t>
  </si>
  <si>
    <t xml:space="preserve">FRECUENCIA </t>
  </si>
  <si>
    <t>FRECUENCIA</t>
  </si>
  <si>
    <t>16.66%</t>
  </si>
  <si>
    <t>12.5%</t>
  </si>
  <si>
    <t>8.33%</t>
  </si>
  <si>
    <t>2.08%</t>
  </si>
  <si>
    <t>DIAGNOSTICO ESTRATEGICO DE RIESGOS EN LA  OFICINA DE REGISTRO DE INSTRUMENTOS PUBLICOS BOGOTA CENTRO</t>
  </si>
  <si>
    <t>JUNIO  DEL 2013</t>
  </si>
  <si>
    <t>BIOMECANICOS</t>
  </si>
  <si>
    <t>MECANICO</t>
  </si>
  <si>
    <t>Bajo</t>
  </si>
  <si>
    <t xml:space="preserve">MECANICO </t>
  </si>
  <si>
    <t xml:space="preserve">PUBLICO </t>
  </si>
  <si>
    <t>39.54%</t>
  </si>
  <si>
    <t>22.09%</t>
  </si>
  <si>
    <t>16.27%</t>
  </si>
  <si>
    <t>11.63%</t>
  </si>
  <si>
    <t>4.65%</t>
  </si>
  <si>
    <t>3.48%</t>
  </si>
  <si>
    <t>1.16%</t>
  </si>
  <si>
    <t>DIAGNOSTICO ESTRATEGICO DE RIESGOS EN LA OFICINA DE REGISTRO DE INSTRUMENTOS PUBLICOS BOGOTA SUR</t>
  </si>
  <si>
    <t>JULIO DE 2013.</t>
  </si>
  <si>
    <t>FRECUENCIA DEL RIESGO</t>
  </si>
  <si>
    <r>
      <rPr>
        <b/>
        <sz val="9"/>
        <rFont val="Arial"/>
        <family val="2"/>
      </rPr>
      <t>PSICOSOCIAL</t>
    </r>
    <r>
      <rPr>
        <sz val="9"/>
        <rFont val="Arial"/>
        <family val="2"/>
      </rPr>
      <t xml:space="preserve">
</t>
    </r>
  </si>
  <si>
    <t>46.06 %</t>
  </si>
  <si>
    <t>20.22 %</t>
  </si>
  <si>
    <t>13.48 %</t>
  </si>
  <si>
    <t>8.98 %</t>
  </si>
  <si>
    <t>1.12.%</t>
  </si>
  <si>
    <t>Realizar promoción y prevención de salud visual y verificar el mantenimiento de equipos.
Realizar exámenes médicos periódicos con énfasis en visiometrías.
Capacitar en conservación visual, manejo de monitores y pausas activas visuales.</t>
  </si>
  <si>
    <t>Efectuar evaluación de los niveles de iluminación.
Mantenimiento de luminarias 
Adecuación de las  ventanas para favorecer la iluminación natural</t>
  </si>
  <si>
    <t>Capacitación sobre prevención de los riesgos de la Radiación no Ionizante
Promover uso de monitores en una posición de 45-70 cm. de sus ojos
Implementar actividades de promoción y prevención de conservación visual</t>
  </si>
  <si>
    <t>Realizar seguimiento a las jornadas de capacitación relacionadas con la prevención y primeros auxilios de quemaduras.</t>
  </si>
  <si>
    <t xml:space="preserve">Capacitar al personal en autocuidado y normas de tránsito para peatones, pasajeros -  Actividades indicadas en el PESV.
Realizar inspecciones de seguridad y sensibilizar a las y los vinculados en riesgo eléctrico.
Dar cumplimiento al programa de riesgo público.
Promover el monitoreo continuo a las áreas de atención al público por parte del personal de seguridad.
Capacitar al personal en la importancia de reportar acciones de riesgo público y la actuación ante situaciones de emergencia.
Fijar los vidrios sueltos  de las puertas de madera.
Solicitar al área correspondiente la implementación de un seguro  alterno para las ventanas exteriores. </t>
  </si>
  <si>
    <t>Capacitar al personal en autocuidado y normas de tránsito para peatones, pasajeros -  Actividades indicadas en el PESV.
Realizar inspecciones de seguridad y sensibilizar a las y los vinculados</t>
  </si>
  <si>
    <t>Dar cumplimiento a lo establecido en el protocolo de bioseguridad para mitigar el contagio por Covid-19.
Realizar capacitaciones y envío de piezas gráficas relacionadas con las conductas de autocuidado asociadas a la prevención del Covid-19.
Continuar con el seguimiento a casos sospechosos o confirmados Covid-19. 
Realizar la identificación de comorbilidades asociadas al Covid-19.
Definir capacidad máxima de personas por área de trabajo.
Mantener señalización y demarcación de prevención COVID 19.
Seguimiento activo a las medidas emitidas por los entes de control Minsalud, INS, OMS.
Procurar los canales virtuales para brindar atención al ciudadano.
Dispositivos de barrera para atención a  ciudadanos (pantallas protectoras o caretas).
Continuar entrega de EPP para prevención de COVID 19.
 Mantener actualizada Matriz de Requisitos Legales COVID 19 de acuerdo con la normatividad emitida por el Gobierno Nacional.
Solicitar al área correspondiente la revisión del origen de la humedad en el centro de inclusión digital.</t>
  </si>
  <si>
    <t xml:space="preserve">Realizar capacitaciones y envío de piezas gráficas relacionadas con las conductas de autocuidado asociadas a la prevención del Covid-19.
Continuar con el seguimiento a casos sospechosos o confirmados Covid-19. </t>
  </si>
  <si>
    <t xml:space="preserve"> -Mantener y actualizar Programa atención de salud mental por COVID 19. 
Continuar Seguimiento a condiciones de Salud mental y protocolo de posible contagio.
Mantener y actualizar Vigilancia epidemiológico pasivo de salud mental COVID 19. 
Mantener y actualizar Protocolos de Bioseguridad requeridos en el entorno laboral, transporte y en vivienda por COVID 19
Mantener y actualizar protocolo de atención en crisis.
Generar actividades de capacitación y acompañamiento encaminadas al cuidado de la salud mental durante la pandemia.
Disponer de las barreras y elementos necesarios para prevención de contagio y propagación de COVID 19, para disminuir el impacto psicosocial por estar expuestos a COVID 19                  </t>
  </si>
  <si>
    <t>Mantener y actualizar Programa atención de salud mental por COVID 19. 
Continuar Seguimiento a condiciones de Salud mental y protocolo de posible contagio.
Mantener y actualizar Vigilancia epidemiológico pasivo de salud mental COVID 19. 
Mantener y actualizar Protocolos de Bioseguridad requeridos en el entorno laboral, transporte y en vivienda por COVID 19
Mantener y actualizar protocolo de atención en crisis.
Generar actividades de capacitación y acompañamiento encaminadas al cuidado de la salud mental durante la pandemia.
Disponer de las barreras y elementos necesarios para prevención de contagio y propagación de COVID 19, para disminuir el impacto psicosocial por estar expuestos a COVID 19</t>
  </si>
  <si>
    <t xml:space="preserve"> - Realizar la aplicación de la batería de riesgo psicosocial para la identificación de priorización y plan de intervención específico.
-.Mantener y actualizar Programa atención de salud mental por COVID 19. 
-.Continuar Seguimiento a condiciones de Salud mental y protocolo de posible contagio.
-.Mantener y actualizar Vigilancia epidemiológico pasivo de salud mental COVID 19.                                         </t>
  </si>
  <si>
    <t>1. Disponer de las barreras, caretas o elementos necesarios para prevención de contagio y propagación de COVID 19, para disminuir el impacto psicosocial por estar expuestos a COVID 19</t>
  </si>
  <si>
    <t xml:space="preserve">1. Continuar entrega de EPP para prevención de COVID 19 </t>
  </si>
  <si>
    <t xml:space="preserve"> Manipulación de Cargas
Programar Capacitación al personal sobre manejo de cargas
Estructurar  pausas saludables.</t>
  </si>
  <si>
    <t>Realizar actividades relacionadas con el PVE para la prevención de desórdenes musculoesqueléticos.
Promover la utilización de zapatos con suela antideslizante y tacón bajo.
Estimular práctica de ejercicios físicos fuera de la jornada laboral (p.ej. pausas activas y deporte).</t>
  </si>
  <si>
    <t>Implementar sistema de vigilancia epidemiológica para la prevención de lesiones osteomusculares</t>
  </si>
  <si>
    <t>Implementar la ergonomía del ambiente de trabajo.</t>
  </si>
  <si>
    <t xml:space="preserve"> - Seguimiento de condiciones de salud.
 - Estimular práctica de ejercicios físicos dentro y fuera de la jornada laboral. (pausas activas y deporte).
 - Realizar actividades relacionadas con el PVE para la prevención de desórdenes musculoesqueléticos.</t>
  </si>
  <si>
    <t>Mantener rotulación de productos, disponibilidad de fichas técnicas y hojas de seguridad. 
Realizar seguimiento a las jornadas de capacitación al personal expuesto relacionadas con el riesgo químico y el autocuidado.
Realizar seguimiento al suministro y reposición de los elementos de protección personal a las operarias expuestas.</t>
  </si>
  <si>
    <t xml:space="preserve"> -  Evaluar condiciones y compatibilidad en el lugar de almacenamiento de los productos  químicos.</t>
  </si>
  <si>
    <t xml:space="preserve">  - Uso de EPP adecuados al riesgo </t>
  </si>
  <si>
    <t xml:space="preserve"> Mantener los elementos para atención de emergencias.
Divulgar el plan de emergencias.
Realizar capacitaciones relacionadas con el manejo de situaciones de emergencia.
Promover y capacitar a la brigada de emergencia de la SDMujer.
Realizar simulacros de emergencias.
Diseñar y publicar planos de evacuación.   </t>
  </si>
  <si>
    <t>EPP para brigadistas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</si>
</sst>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2]\ * #,##0.00_ ;_ [$€-2]\ * \-#,##0.00_ ;_ [$€-2]\ * &quot;-&quot;??_ "/>
  </numFmts>
  <fonts count="61" x14ac:knownFonts="1">
    <font>
      <sz val="11"/>
      <name val="Arial"/>
      <family val="2"/>
    </font>
    <font>
      <sz val="11"/>
      <color theme="1"/>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8"/>
      <name val="Arial"/>
      <family val="2"/>
    </font>
    <font>
      <b/>
      <sz val="9"/>
      <name val="Arial Narrow"/>
      <family val="2"/>
    </font>
    <font>
      <sz val="9"/>
      <name val="Arial"/>
      <family val="2"/>
    </font>
    <font>
      <sz val="10"/>
      <name val="Arial"/>
      <family val="2"/>
    </font>
    <font>
      <sz val="11"/>
      <name val="Arial"/>
      <family val="2"/>
    </font>
    <font>
      <b/>
      <sz val="8"/>
      <color indexed="8"/>
      <name val="Arial"/>
      <family val="2"/>
    </font>
    <font>
      <b/>
      <sz val="14"/>
      <name val="Gill Sans MT"/>
      <family val="2"/>
    </font>
    <font>
      <b/>
      <sz val="10"/>
      <name val="Gill Sans MT"/>
      <family val="2"/>
    </font>
    <font>
      <b/>
      <sz val="11"/>
      <name val="Arial"/>
      <family val="2"/>
    </font>
    <font>
      <sz val="11"/>
      <color theme="1"/>
      <name val="Calibri"/>
      <family val="2"/>
      <scheme val="minor"/>
    </font>
    <font>
      <sz val="8"/>
      <color rgb="FF000000"/>
      <name val="Tahoma"/>
      <family val="2"/>
    </font>
    <font>
      <b/>
      <sz val="8"/>
      <color rgb="FF000000"/>
      <name val="Tahoma"/>
      <family val="2"/>
    </font>
    <font>
      <b/>
      <sz val="10"/>
      <name val="Arial"/>
      <family val="2"/>
    </font>
    <font>
      <sz val="10"/>
      <color indexed="8"/>
      <name val="Arial"/>
      <family val="2"/>
    </font>
    <font>
      <b/>
      <i/>
      <sz val="10"/>
      <name val="Arial"/>
      <family val="2"/>
    </font>
    <font>
      <sz val="10"/>
      <color rgb="FF000000"/>
      <name val="Tahoma"/>
      <family val="2"/>
    </font>
    <font>
      <b/>
      <sz val="10"/>
      <color rgb="FF000000"/>
      <name val="Tahoma"/>
      <family val="2"/>
    </font>
    <font>
      <b/>
      <sz val="10"/>
      <color rgb="FF000000"/>
      <name val="Gill Sans MT"/>
      <family val="2"/>
    </font>
    <font>
      <b/>
      <sz val="9"/>
      <name val="Arial"/>
      <family val="2"/>
    </font>
    <font>
      <sz val="9"/>
      <color rgb="FF000000"/>
      <name val="Arial"/>
      <family val="2"/>
    </font>
    <font>
      <b/>
      <sz val="9"/>
      <color rgb="FF000000"/>
      <name val="Arial"/>
      <family val="2"/>
    </font>
    <font>
      <b/>
      <sz val="12"/>
      <name val="Gill Sans MT"/>
      <family val="2"/>
    </font>
    <font>
      <sz val="10"/>
      <color rgb="FF000000"/>
      <name val="Arial"/>
      <family val="2"/>
    </font>
    <font>
      <b/>
      <sz val="10"/>
      <color rgb="FF000000"/>
      <name val="Arial"/>
      <family val="2"/>
    </font>
    <font>
      <b/>
      <i/>
      <sz val="11"/>
      <name val="Arial"/>
      <family val="2"/>
    </font>
    <font>
      <b/>
      <sz val="10"/>
      <color theme="0"/>
      <name val="Calibri"/>
      <family val="2"/>
      <scheme val="minor"/>
    </font>
    <font>
      <sz val="10"/>
      <name val="Calibri"/>
      <family val="2"/>
      <scheme val="minor"/>
    </font>
    <font>
      <sz val="10"/>
      <color theme="1"/>
      <name val="Calibri"/>
      <family val="2"/>
      <scheme val="minor"/>
    </font>
    <font>
      <sz val="10"/>
      <color indexed="8"/>
      <name val="Calibri"/>
      <family val="2"/>
      <scheme val="minor"/>
    </font>
    <font>
      <sz val="10"/>
      <name val="Calibri"/>
      <family val="2"/>
    </font>
    <font>
      <sz val="8"/>
      <color indexed="8"/>
      <name val="Arial"/>
      <family val="2"/>
    </font>
    <font>
      <b/>
      <sz val="18"/>
      <color indexed="8"/>
      <name val="Arial"/>
      <family val="2"/>
    </font>
    <font>
      <b/>
      <sz val="10"/>
      <name val="Calibri"/>
      <family val="2"/>
      <scheme val="minor"/>
    </font>
    <font>
      <b/>
      <sz val="10"/>
      <color theme="1"/>
      <name val="Calibri"/>
      <family val="2"/>
      <scheme val="minor"/>
    </font>
    <font>
      <b/>
      <sz val="22"/>
      <name val="Calibri"/>
      <family val="2"/>
      <scheme val="minor"/>
    </font>
    <font>
      <b/>
      <sz val="20"/>
      <name val="Calibri"/>
      <family val="2"/>
      <scheme val="minor"/>
    </font>
    <font>
      <b/>
      <i/>
      <sz val="10"/>
      <color theme="0"/>
      <name val="Arial"/>
      <family val="2"/>
    </font>
    <font>
      <sz val="10"/>
      <color theme="1"/>
      <name val="Calibri"/>
      <family val="2"/>
    </font>
    <font>
      <sz val="10"/>
      <color indexed="8"/>
      <name val="Calibri"/>
      <family val="2"/>
    </font>
    <font>
      <b/>
      <sz val="16"/>
      <name val="Calibri"/>
      <family val="2"/>
      <scheme val="minor"/>
    </font>
    <font>
      <sz val="10"/>
      <color rgb="FF000000"/>
      <name val="Calibri"/>
      <family val="2"/>
    </font>
    <font>
      <sz val="9"/>
      <color theme="1"/>
      <name val="Calibri"/>
      <family val="2"/>
      <scheme val="minor"/>
    </font>
  </fonts>
  <fills count="4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indexed="9"/>
        <bgColor indexed="26"/>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B0F0"/>
        <bgColor indexed="64"/>
      </patternFill>
    </fill>
    <fill>
      <patternFill patternType="solid">
        <fgColor theme="3" tint="-0.249977111117893"/>
        <bgColor indexed="64"/>
      </patternFill>
    </fill>
    <fill>
      <patternFill patternType="solid">
        <fgColor theme="5" tint="-0.249977111117893"/>
        <bgColor indexed="64"/>
      </patternFill>
    </fill>
    <fill>
      <patternFill patternType="solid">
        <fgColor theme="4" tint="0.79998168889431442"/>
        <bgColor indexed="64"/>
      </patternFill>
    </fill>
    <fill>
      <patternFill patternType="solid">
        <fgColor rgb="FFFFFFFF"/>
        <bgColor rgb="FFFFFFCC"/>
      </patternFill>
    </fill>
    <fill>
      <patternFill patternType="solid">
        <fgColor rgb="FFFF0000"/>
        <bgColor indexed="45"/>
      </patternFill>
    </fill>
    <fill>
      <patternFill patternType="solid">
        <fgColor indexed="13"/>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3"/>
        <bgColor indexed="64"/>
      </patternFill>
    </fill>
    <fill>
      <patternFill patternType="solid">
        <fgColor rgb="FFFFFFFF"/>
        <bgColor rgb="FFDEEBF7"/>
      </patternFill>
    </fill>
  </fills>
  <borders count="6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double">
        <color indexed="64"/>
      </right>
      <top/>
      <bottom style="double">
        <color indexed="64"/>
      </bottom>
      <diagonal/>
    </border>
    <border>
      <left style="double">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8"/>
      </left>
      <right/>
      <top/>
      <bottom/>
      <diagonal/>
    </border>
    <border>
      <left style="medium">
        <color indexed="8"/>
      </left>
      <right style="medium">
        <color indexed="8"/>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style="medium">
        <color indexed="8"/>
      </right>
      <top style="medium">
        <color indexed="8"/>
      </top>
      <bottom style="medium">
        <color indexed="8"/>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bottom/>
      <diagonal/>
    </border>
  </borders>
  <cellStyleXfs count="5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9" fillId="7" borderId="1" applyNumberFormat="0" applyAlignment="0" applyProtection="0"/>
    <xf numFmtId="164" fontId="22" fillId="0" borderId="0" applyFont="0" applyFill="0" applyBorder="0" applyAlignment="0" applyProtection="0"/>
    <xf numFmtId="0" fontId="2" fillId="0" borderId="0"/>
    <xf numFmtId="0" fontId="10" fillId="3" borderId="0" applyNumberFormat="0" applyBorder="0" applyAlignment="0" applyProtection="0"/>
    <xf numFmtId="0" fontId="11" fillId="22" borderId="0" applyNumberFormat="0" applyBorder="0" applyAlignment="0" applyProtection="0"/>
    <xf numFmtId="0" fontId="28" fillId="0" borderId="0"/>
    <xf numFmtId="0" fontId="22" fillId="0" borderId="0"/>
    <xf numFmtId="0" fontId="22" fillId="0" borderId="0"/>
    <xf numFmtId="0" fontId="22" fillId="0" borderId="0"/>
    <xf numFmtId="0" fontId="22" fillId="0" borderId="0"/>
    <xf numFmtId="0" fontId="22" fillId="0" borderId="4"/>
    <xf numFmtId="0" fontId="23" fillId="23" borderId="5" applyNumberFormat="0" applyAlignment="0" applyProtection="0"/>
    <xf numFmtId="0" fontId="12" fillId="16" borderId="6"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7" applyNumberFormat="0" applyFill="0" applyAlignment="0" applyProtection="0"/>
    <xf numFmtId="0" fontId="17" fillId="0" borderId="8" applyNumberFormat="0" applyFill="0" applyAlignment="0" applyProtection="0"/>
    <xf numFmtId="0" fontId="8" fillId="0" borderId="9" applyNumberFormat="0" applyFill="0" applyAlignment="0" applyProtection="0"/>
    <xf numFmtId="0" fontId="18" fillId="0" borderId="10" applyNumberFormat="0" applyFill="0" applyAlignment="0" applyProtection="0"/>
    <xf numFmtId="0" fontId="1" fillId="0" borderId="0"/>
  </cellStyleXfs>
  <cellXfs count="233">
    <xf numFmtId="0" fontId="0" fillId="0" borderId="0" xfId="0"/>
    <xf numFmtId="0" fontId="22" fillId="0" borderId="12" xfId="0" applyFont="1" applyBorder="1" applyAlignment="1">
      <alignment horizontal="center" vertical="center" wrapText="1"/>
    </xf>
    <xf numFmtId="0" fontId="0" fillId="0" borderId="4" xfId="0" applyBorder="1"/>
    <xf numFmtId="0" fontId="25" fillId="0" borderId="0" xfId="40" applyFont="1" applyBorder="1"/>
    <xf numFmtId="0" fontId="30" fillId="29" borderId="4" xfId="0" applyFont="1" applyFill="1" applyBorder="1" applyAlignment="1">
      <alignment horizontal="left" vertical="top" wrapText="1"/>
    </xf>
    <xf numFmtId="49" fontId="22" fillId="0" borderId="0" xfId="38" applyNumberFormat="1" applyAlignment="1">
      <alignment horizontal="justify" vertical="center" wrapText="1"/>
    </xf>
    <xf numFmtId="0" fontId="22" fillId="25" borderId="0" xfId="0" applyFont="1" applyFill="1" applyAlignment="1">
      <alignment horizontal="center" vertical="center" wrapText="1"/>
    </xf>
    <xf numFmtId="0" fontId="29" fillId="0" borderId="16" xfId="0" applyFont="1" applyBorder="1" applyAlignment="1">
      <alignment horizontal="left" vertical="top" wrapText="1"/>
    </xf>
    <xf numFmtId="0" fontId="0" fillId="0" borderId="11" xfId="0" applyBorder="1"/>
    <xf numFmtId="0" fontId="22" fillId="25" borderId="30" xfId="0" applyFont="1" applyFill="1" applyBorder="1" applyAlignment="1">
      <alignment horizontal="center" vertical="center" wrapText="1"/>
    </xf>
    <xf numFmtId="0" fontId="22" fillId="27" borderId="30" xfId="0" applyFont="1" applyFill="1" applyBorder="1" applyAlignment="1">
      <alignment horizontal="center" vertical="center" wrapText="1"/>
    </xf>
    <xf numFmtId="0" fontId="22" fillId="28" borderId="30" xfId="0" applyFont="1" applyFill="1" applyBorder="1" applyAlignment="1">
      <alignment horizontal="center" vertical="center" wrapText="1"/>
    </xf>
    <xf numFmtId="0" fontId="22" fillId="26" borderId="30" xfId="0" applyFont="1" applyFill="1" applyBorder="1" applyAlignment="1">
      <alignment horizontal="center" vertical="center" wrapText="1"/>
    </xf>
    <xf numFmtId="0" fontId="22" fillId="25" borderId="30" xfId="38" applyFill="1" applyBorder="1" applyAlignment="1">
      <alignment horizontal="center" vertical="center" wrapText="1"/>
    </xf>
    <xf numFmtId="0" fontId="31" fillId="0" borderId="29" xfId="38" applyFont="1" applyBorder="1" applyAlignment="1">
      <alignment horizontal="center" vertical="center" wrapText="1"/>
    </xf>
    <xf numFmtId="0" fontId="31" fillId="0" borderId="4" xfId="0" applyFont="1" applyBorder="1" applyAlignment="1">
      <alignment horizontal="center" vertical="center" wrapText="1"/>
    </xf>
    <xf numFmtId="0" fontId="22" fillId="31" borderId="30" xfId="0" applyFont="1" applyFill="1" applyBorder="1" applyAlignment="1">
      <alignment horizontal="center" vertical="center" wrapText="1"/>
    </xf>
    <xf numFmtId="0" fontId="0" fillId="0" borderId="0" xfId="0" applyAlignment="1">
      <alignment wrapText="1"/>
    </xf>
    <xf numFmtId="0" fontId="22" fillId="0" borderId="12" xfId="0" applyFont="1" applyBorder="1" applyAlignment="1">
      <alignment horizontal="center" vertical="center"/>
    </xf>
    <xf numFmtId="0" fontId="22" fillId="25" borderId="31" xfId="38" applyFill="1" applyBorder="1" applyAlignment="1">
      <alignment horizontal="center" vertical="center" wrapText="1"/>
    </xf>
    <xf numFmtId="0" fontId="31" fillId="26" borderId="30" xfId="0" applyFont="1" applyFill="1" applyBorder="1" applyAlignment="1">
      <alignment horizontal="center" vertical="center" wrapText="1"/>
    </xf>
    <xf numFmtId="0" fontId="31" fillId="28" borderId="30" xfId="0" applyFont="1" applyFill="1" applyBorder="1" applyAlignment="1">
      <alignment horizontal="center" vertical="center" wrapText="1"/>
    </xf>
    <xf numFmtId="0" fontId="31" fillId="27" borderId="30" xfId="0" applyFont="1" applyFill="1" applyBorder="1" applyAlignment="1">
      <alignment horizontal="center" vertical="center" wrapText="1"/>
    </xf>
    <xf numFmtId="0" fontId="34" fillId="0" borderId="4" xfId="0" applyFont="1" applyBorder="1" applyAlignment="1">
      <alignment horizontal="center" vertical="center" wrapText="1"/>
    </xf>
    <xf numFmtId="0" fontId="22" fillId="0" borderId="4" xfId="0" applyFont="1" applyBorder="1" applyAlignment="1">
      <alignment horizontal="center" vertical="center"/>
    </xf>
    <xf numFmtId="9" fontId="22" fillId="0" borderId="4" xfId="0" applyNumberFormat="1" applyFont="1" applyBorder="1" applyAlignment="1">
      <alignment horizontal="center" vertical="center"/>
    </xf>
    <xf numFmtId="0" fontId="22" fillId="0" borderId="4" xfId="0" applyFont="1" applyBorder="1"/>
    <xf numFmtId="0" fontId="26" fillId="29" borderId="4" xfId="40" applyFont="1" applyFill="1" applyAlignment="1">
      <alignment horizontal="center" vertical="center" wrapText="1"/>
    </xf>
    <xf numFmtId="0" fontId="36" fillId="29" borderId="4" xfId="0" applyFont="1" applyFill="1" applyBorder="1" applyAlignment="1">
      <alignment horizontal="center" vertical="center" wrapText="1"/>
    </xf>
    <xf numFmtId="0" fontId="35" fillId="29" borderId="4" xfId="0" applyFont="1" applyFill="1" applyBorder="1" applyAlignment="1">
      <alignment horizontal="center" vertical="center" wrapText="1"/>
    </xf>
    <xf numFmtId="0" fontId="34" fillId="0" borderId="12" xfId="0" applyFont="1" applyBorder="1" applyAlignment="1">
      <alignment horizontal="center" vertical="center" wrapText="1"/>
    </xf>
    <xf numFmtId="0" fontId="22" fillId="0" borderId="14" xfId="0" applyFont="1" applyBorder="1" applyAlignment="1">
      <alignment horizontal="center" vertical="center"/>
    </xf>
    <xf numFmtId="0" fontId="0" fillId="0" borderId="15" xfId="0" applyBorder="1"/>
    <xf numFmtId="0" fontId="0" fillId="0" borderId="12" xfId="0" applyBorder="1"/>
    <xf numFmtId="0" fontId="0" fillId="0" borderId="16" xfId="0" applyBorder="1"/>
    <xf numFmtId="0" fontId="20" fillId="0" borderId="24" xfId="0" applyFont="1" applyBorder="1" applyAlignment="1">
      <alignment horizontal="center" vertical="center" wrapText="1"/>
    </xf>
    <xf numFmtId="0" fontId="21" fillId="25" borderId="30" xfId="0" applyFont="1" applyFill="1" applyBorder="1" applyAlignment="1">
      <alignment horizontal="center" vertical="center" wrapText="1"/>
    </xf>
    <xf numFmtId="0" fontId="21" fillId="26" borderId="30" xfId="0" applyFont="1" applyFill="1" applyBorder="1" applyAlignment="1">
      <alignment horizontal="center" vertical="center" wrapText="1"/>
    </xf>
    <xf numFmtId="0" fontId="21" fillId="25" borderId="4" xfId="0" applyFont="1" applyFill="1" applyBorder="1" applyAlignment="1">
      <alignment horizontal="center" vertical="center" wrapText="1"/>
    </xf>
    <xf numFmtId="0" fontId="21" fillId="25" borderId="31" xfId="0" applyFont="1" applyFill="1" applyBorder="1" applyAlignment="1">
      <alignment horizontal="center" vertical="center" wrapText="1"/>
    </xf>
    <xf numFmtId="0" fontId="21" fillId="27" borderId="30" xfId="0" applyFont="1" applyFill="1" applyBorder="1" applyAlignment="1">
      <alignment horizontal="center" vertical="center" wrapText="1"/>
    </xf>
    <xf numFmtId="0" fontId="21" fillId="25" borderId="33" xfId="0" applyFont="1" applyFill="1" applyBorder="1" applyAlignment="1">
      <alignment horizontal="center" vertical="center" wrapText="1"/>
    </xf>
    <xf numFmtId="0" fontId="21" fillId="25" borderId="13" xfId="0" applyFont="1" applyFill="1" applyBorder="1" applyAlignment="1">
      <alignment horizontal="center" vertical="center" wrapText="1"/>
    </xf>
    <xf numFmtId="0" fontId="21" fillId="28" borderId="30" xfId="0" applyFont="1" applyFill="1" applyBorder="1" applyAlignment="1">
      <alignment horizontal="center" vertical="center" wrapText="1"/>
    </xf>
    <xf numFmtId="0" fontId="21" fillId="25" borderId="34" xfId="0" applyFont="1" applyFill="1" applyBorder="1" applyAlignment="1">
      <alignment horizontal="center" vertical="center" wrapText="1"/>
    </xf>
    <xf numFmtId="0" fontId="19" fillId="0" borderId="0" xfId="0" applyFont="1" applyAlignment="1">
      <alignment horizontal="center" vertical="top"/>
    </xf>
    <xf numFmtId="9" fontId="29" fillId="0" borderId="0" xfId="0" applyNumberFormat="1" applyFont="1" applyAlignment="1">
      <alignment horizontal="center" vertical="top" wrapText="1"/>
    </xf>
    <xf numFmtId="0" fontId="38" fillId="0" borderId="4" xfId="0" applyFont="1" applyBorder="1" applyAlignment="1">
      <alignment horizontal="center" vertical="center" wrapText="1"/>
    </xf>
    <xf numFmtId="0" fontId="39" fillId="29" borderId="4" xfId="0" applyFont="1" applyFill="1" applyBorder="1" applyAlignment="1">
      <alignment horizontal="center" vertical="center" wrapText="1"/>
    </xf>
    <xf numFmtId="0" fontId="21" fillId="0" borderId="16" xfId="0" applyFont="1" applyBorder="1" applyAlignment="1">
      <alignment horizontal="center" vertical="center" wrapText="1"/>
    </xf>
    <xf numFmtId="0" fontId="21" fillId="0" borderId="4" xfId="0" applyFont="1" applyBorder="1" applyAlignment="1">
      <alignment horizontal="center" vertical="center" wrapText="1"/>
    </xf>
    <xf numFmtId="0" fontId="20" fillId="25" borderId="23" xfId="0" applyFont="1" applyFill="1" applyBorder="1" applyAlignment="1">
      <alignment horizontal="center" vertical="center" wrapText="1"/>
    </xf>
    <xf numFmtId="9" fontId="38" fillId="0" borderId="43" xfId="0" applyNumberFormat="1" applyFont="1" applyBorder="1" applyAlignment="1">
      <alignment horizontal="center" vertical="center" wrapText="1"/>
    </xf>
    <xf numFmtId="9" fontId="38" fillId="0" borderId="44" xfId="0" applyNumberFormat="1" applyFont="1" applyBorder="1" applyAlignment="1">
      <alignment horizontal="center" vertical="center" wrapText="1"/>
    </xf>
    <xf numFmtId="0" fontId="38" fillId="0" borderId="12" xfId="0" applyFont="1" applyBorder="1" applyAlignment="1">
      <alignment horizontal="center" vertical="center" wrapText="1"/>
    </xf>
    <xf numFmtId="0" fontId="38" fillId="0" borderId="46" xfId="0" applyFont="1" applyBorder="1" applyAlignment="1">
      <alignment horizontal="center" vertical="center" wrapText="1"/>
    </xf>
    <xf numFmtId="0" fontId="38" fillId="0" borderId="23" xfId="0" applyFont="1" applyBorder="1" applyAlignment="1">
      <alignment horizontal="center" vertical="center" wrapText="1"/>
    </xf>
    <xf numFmtId="0" fontId="39" fillId="25" borderId="47" xfId="0" applyFont="1" applyFill="1" applyBorder="1" applyAlignment="1">
      <alignment horizontal="center" vertical="center" wrapText="1"/>
    </xf>
    <xf numFmtId="0" fontId="39" fillId="0" borderId="24" xfId="0" applyFont="1" applyBorder="1" applyAlignment="1">
      <alignment horizontal="center" vertical="center" wrapText="1"/>
    </xf>
    <xf numFmtId="0" fontId="38" fillId="0" borderId="15" xfId="0" applyFont="1" applyBorder="1" applyAlignment="1">
      <alignment horizontal="center" vertical="center" wrapText="1"/>
    </xf>
    <xf numFmtId="9" fontId="38" fillId="0" borderId="48" xfId="0" applyNumberFormat="1" applyFont="1" applyBorder="1" applyAlignment="1">
      <alignment horizontal="center" vertical="center" wrapText="1"/>
    </xf>
    <xf numFmtId="0" fontId="39" fillId="0" borderId="49" xfId="0" applyFont="1" applyBorder="1" applyAlignment="1">
      <alignment horizontal="center" vertical="center" wrapText="1"/>
    </xf>
    <xf numFmtId="0" fontId="39" fillId="0" borderId="50" xfId="0" applyFont="1" applyBorder="1" applyAlignment="1">
      <alignment horizontal="center" vertical="center" wrapText="1"/>
    </xf>
    <xf numFmtId="0" fontId="41" fillId="0" borderId="4" xfId="0" applyFont="1" applyBorder="1" applyAlignment="1">
      <alignment horizontal="center" vertical="center" wrapText="1"/>
    </xf>
    <xf numFmtId="0" fontId="42" fillId="0" borderId="4" xfId="0" applyFont="1" applyBorder="1" applyAlignment="1">
      <alignment horizontal="center" vertical="center" wrapText="1"/>
    </xf>
    <xf numFmtId="0" fontId="42" fillId="25" borderId="4" xfId="0" applyFont="1" applyFill="1" applyBorder="1" applyAlignment="1">
      <alignment horizontal="center" vertical="center" wrapText="1"/>
    </xf>
    <xf numFmtId="9" fontId="41" fillId="0" borderId="4" xfId="0" applyNumberFormat="1" applyFont="1" applyBorder="1" applyAlignment="1">
      <alignment horizontal="center" vertical="center" wrapText="1"/>
    </xf>
    <xf numFmtId="0" fontId="22" fillId="0" borderId="4" xfId="0" applyFont="1" applyBorder="1" applyAlignment="1">
      <alignment wrapText="1"/>
    </xf>
    <xf numFmtId="0" fontId="37" fillId="29" borderId="4" xfId="40" applyFont="1" applyFill="1" applyAlignment="1">
      <alignment horizontal="center" vertical="center" wrapText="1"/>
    </xf>
    <xf numFmtId="0" fontId="37" fillId="29" borderId="4" xfId="0" applyFont="1" applyFill="1" applyBorder="1" applyAlignment="1">
      <alignment horizontal="center" vertical="center" wrapText="1"/>
    </xf>
    <xf numFmtId="0" fontId="35" fillId="29" borderId="42" xfId="0" applyFont="1" applyFill="1" applyBorder="1" applyAlignment="1">
      <alignment horizontal="center" vertical="center" wrapText="1"/>
    </xf>
    <xf numFmtId="9" fontId="34" fillId="0" borderId="43" xfId="0" applyNumberFormat="1" applyFont="1" applyBorder="1" applyAlignment="1">
      <alignment horizontal="center" vertical="center" wrapText="1"/>
    </xf>
    <xf numFmtId="9" fontId="34" fillId="0" borderId="51" xfId="0" applyNumberFormat="1" applyFont="1" applyBorder="1" applyAlignment="1">
      <alignment horizontal="center" vertical="center" wrapText="1"/>
    </xf>
    <xf numFmtId="9" fontId="22" fillId="0" borderId="43" xfId="0" applyNumberFormat="1" applyFont="1" applyBorder="1" applyAlignment="1">
      <alignment horizontal="center" vertical="center"/>
    </xf>
    <xf numFmtId="9" fontId="22" fillId="0" borderId="22" xfId="0" applyNumberFormat="1" applyFont="1" applyBorder="1" applyAlignment="1">
      <alignment horizontal="center" vertical="center"/>
    </xf>
    <xf numFmtId="0" fontId="37" fillId="29" borderId="52" xfId="40" applyFont="1" applyFill="1" applyBorder="1" applyAlignment="1">
      <alignment horizontal="center" vertical="center" wrapText="1"/>
    </xf>
    <xf numFmtId="0" fontId="37" fillId="29" borderId="53" xfId="40" applyFont="1" applyFill="1" applyBorder="1" applyAlignment="1">
      <alignment horizontal="center" vertical="center" wrapText="1"/>
    </xf>
    <xf numFmtId="0" fontId="21" fillId="29" borderId="52" xfId="40" applyFont="1" applyFill="1" applyBorder="1" applyAlignment="1">
      <alignment horizontal="center" vertical="center" wrapText="1"/>
    </xf>
    <xf numFmtId="0" fontId="39" fillId="29" borderId="12" xfId="0" applyFont="1" applyFill="1" applyBorder="1" applyAlignment="1">
      <alignment horizontal="center" vertical="center" wrapText="1"/>
    </xf>
    <xf numFmtId="0" fontId="38" fillId="0" borderId="45" xfId="0" applyFont="1" applyBorder="1" applyAlignment="1">
      <alignment horizontal="center" vertical="center" wrapText="1"/>
    </xf>
    <xf numFmtId="0" fontId="39" fillId="29" borderId="46" xfId="0" applyFont="1" applyFill="1" applyBorder="1" applyAlignment="1">
      <alignment horizontal="center" vertical="center" wrapText="1"/>
    </xf>
    <xf numFmtId="0" fontId="39" fillId="29" borderId="32" xfId="0" applyFont="1" applyFill="1" applyBorder="1" applyAlignment="1">
      <alignment horizontal="center" vertical="center" wrapText="1"/>
    </xf>
    <xf numFmtId="0" fontId="21" fillId="0" borderId="41" xfId="0" applyFont="1" applyBorder="1" applyAlignment="1">
      <alignment horizontal="center" vertical="center" wrapText="1"/>
    </xf>
    <xf numFmtId="0" fontId="39" fillId="29" borderId="42" xfId="0" applyFont="1" applyFill="1" applyBorder="1" applyAlignment="1">
      <alignment horizontal="center" vertical="center" wrapText="1"/>
    </xf>
    <xf numFmtId="9" fontId="38" fillId="0" borderId="51" xfId="0" applyNumberFormat="1" applyFont="1" applyBorder="1" applyAlignment="1">
      <alignment horizontal="center" vertical="center" wrapText="1"/>
    </xf>
    <xf numFmtId="9" fontId="21" fillId="0" borderId="43" xfId="0" applyNumberFormat="1" applyFont="1" applyBorder="1" applyAlignment="1">
      <alignment horizontal="center" vertical="center" wrapText="1"/>
    </xf>
    <xf numFmtId="9" fontId="21" fillId="0" borderId="44" xfId="0" applyNumberFormat="1" applyFont="1" applyBorder="1" applyAlignment="1">
      <alignment horizontal="center" vertical="center" wrapText="1"/>
    </xf>
    <xf numFmtId="0" fontId="35" fillId="29" borderId="45" xfId="0" applyFont="1" applyFill="1" applyBorder="1" applyAlignment="1">
      <alignment horizontal="center" vertical="center" wrapText="1"/>
    </xf>
    <xf numFmtId="0" fontId="22" fillId="0" borderId="46" xfId="0" applyFont="1" applyBorder="1" applyAlignment="1">
      <alignment horizontal="center" vertical="center" wrapText="1"/>
    </xf>
    <xf numFmtId="0" fontId="0" fillId="0" borderId="0" xfId="0" applyAlignment="1">
      <alignment horizontal="center"/>
    </xf>
    <xf numFmtId="0" fontId="22" fillId="30" borderId="29" xfId="38" applyFill="1" applyBorder="1" applyAlignment="1">
      <alignment horizontal="center" vertical="center" wrapText="1"/>
    </xf>
    <xf numFmtId="0" fontId="22" fillId="25" borderId="33" xfId="38" applyFill="1" applyBorder="1" applyAlignment="1">
      <alignment horizontal="center" vertical="center" wrapText="1"/>
    </xf>
    <xf numFmtId="0" fontId="31" fillId="28" borderId="29"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22" fillId="29" borderId="29" xfId="38" applyFill="1" applyBorder="1" applyAlignment="1">
      <alignment horizontal="center" vertical="center" wrapText="1"/>
    </xf>
    <xf numFmtId="0" fontId="22" fillId="25" borderId="29" xfId="38" applyFill="1" applyBorder="1" applyAlignment="1">
      <alignment horizontal="center" vertical="center" wrapText="1"/>
    </xf>
    <xf numFmtId="0" fontId="22" fillId="0" borderId="29" xfId="38" applyBorder="1" applyAlignment="1">
      <alignment horizontal="center" vertical="center" wrapText="1"/>
    </xf>
    <xf numFmtId="0" fontId="31" fillId="30" borderId="29" xfId="38" applyFont="1" applyFill="1" applyBorder="1" applyAlignment="1">
      <alignment horizontal="center" vertical="center" wrapText="1"/>
    </xf>
    <xf numFmtId="0" fontId="31" fillId="29" borderId="22" xfId="38" applyFont="1" applyFill="1" applyBorder="1" applyAlignment="1">
      <alignment horizontal="center" vertical="center" wrapText="1"/>
    </xf>
    <xf numFmtId="0" fontId="31" fillId="29" borderId="29" xfId="38" applyFont="1" applyFill="1" applyBorder="1" applyAlignment="1">
      <alignment horizontal="center" vertical="center" wrapText="1"/>
    </xf>
    <xf numFmtId="0" fontId="31" fillId="25" borderId="29" xfId="38" applyFont="1" applyFill="1" applyBorder="1" applyAlignment="1">
      <alignment horizontal="center" vertical="center" wrapText="1"/>
    </xf>
    <xf numFmtId="0" fontId="31" fillId="0" borderId="39" xfId="0" applyFont="1" applyBorder="1" applyAlignment="1">
      <alignment horizontal="center" vertical="center" wrapText="1"/>
    </xf>
    <xf numFmtId="0" fontId="31" fillId="0" borderId="40" xfId="0" applyFont="1" applyBorder="1" applyAlignment="1">
      <alignment horizontal="center" vertical="center" wrapText="1"/>
    </xf>
    <xf numFmtId="0" fontId="22" fillId="25" borderId="42" xfId="38" applyFill="1" applyBorder="1" applyAlignment="1">
      <alignment horizontal="center" vertical="center" wrapText="1"/>
    </xf>
    <xf numFmtId="0" fontId="22" fillId="25" borderId="23" xfId="38" applyFill="1" applyBorder="1" applyAlignment="1">
      <alignment horizontal="center" vertical="center" wrapText="1"/>
    </xf>
    <xf numFmtId="0" fontId="22" fillId="25" borderId="37" xfId="38" applyFill="1" applyBorder="1" applyAlignment="1">
      <alignment horizontal="center" vertical="center" wrapText="1"/>
    </xf>
    <xf numFmtId="0" fontId="31" fillId="28" borderId="35" xfId="0" applyFont="1" applyFill="1" applyBorder="1" applyAlignment="1">
      <alignment horizontal="center" vertical="center" wrapText="1"/>
    </xf>
    <xf numFmtId="0" fontId="49" fillId="24" borderId="0" xfId="0" applyFont="1" applyFill="1" applyAlignment="1">
      <alignment horizontal="center" vertical="center" wrapText="1"/>
    </xf>
    <xf numFmtId="0" fontId="50" fillId="24" borderId="56" xfId="0" applyFont="1" applyFill="1" applyBorder="1" applyAlignment="1">
      <alignment horizontal="center" vertical="center" wrapText="1"/>
    </xf>
    <xf numFmtId="0" fontId="50" fillId="24" borderId="0" xfId="0" applyFont="1" applyFill="1" applyAlignment="1">
      <alignment horizontal="center" vertical="center" wrapText="1"/>
    </xf>
    <xf numFmtId="0" fontId="32" fillId="24" borderId="57" xfId="0" applyFont="1" applyFill="1" applyBorder="1" applyAlignment="1">
      <alignment horizontal="center" vertical="center" wrapText="1"/>
    </xf>
    <xf numFmtId="0" fontId="32" fillId="24" borderId="59" xfId="0" applyFont="1" applyFill="1" applyBorder="1" applyAlignment="1">
      <alignment horizontal="center" vertical="center" wrapText="1"/>
    </xf>
    <xf numFmtId="0" fontId="32" fillId="24" borderId="61" xfId="0" applyFont="1" applyFill="1" applyBorder="1" applyAlignment="1">
      <alignment horizontal="center" vertical="center" wrapText="1"/>
    </xf>
    <xf numFmtId="0" fontId="51" fillId="37" borderId="54" xfId="36" applyFont="1" applyFill="1" applyBorder="1" applyAlignment="1">
      <alignment horizontal="center" vertical="center"/>
    </xf>
    <xf numFmtId="0" fontId="51" fillId="37" borderId="54" xfId="36" applyFont="1" applyFill="1" applyBorder="1" applyAlignment="1">
      <alignment horizontal="center" vertical="center" wrapText="1"/>
    </xf>
    <xf numFmtId="0" fontId="45" fillId="38" borderId="54" xfId="36" applyFont="1" applyFill="1" applyBorder="1" applyAlignment="1">
      <alignment horizontal="left" vertical="center" wrapText="1"/>
    </xf>
    <xf numFmtId="0" fontId="45" fillId="39" borderId="64" xfId="36" applyFont="1" applyFill="1" applyBorder="1" applyAlignment="1">
      <alignment horizontal="left" vertical="center" wrapText="1"/>
    </xf>
    <xf numFmtId="0" fontId="45" fillId="0" borderId="54" xfId="36" applyFont="1" applyBorder="1" applyAlignment="1">
      <alignment horizontal="left" vertical="center" wrapText="1"/>
    </xf>
    <xf numFmtId="0" fontId="45" fillId="0" borderId="64" xfId="36" applyFont="1" applyBorder="1" applyAlignment="1">
      <alignment horizontal="left" vertical="center" wrapText="1"/>
    </xf>
    <xf numFmtId="0" fontId="45" fillId="38" borderId="54" xfId="36" applyFont="1" applyFill="1" applyBorder="1" applyAlignment="1">
      <alignment vertical="center" wrapText="1"/>
    </xf>
    <xf numFmtId="0" fontId="45" fillId="0" borderId="54" xfId="36" applyFont="1" applyBorder="1" applyAlignment="1">
      <alignment vertical="center"/>
    </xf>
    <xf numFmtId="0" fontId="45" fillId="0" borderId="54" xfId="36" applyFont="1" applyBorder="1" applyAlignment="1">
      <alignment vertical="center" wrapText="1"/>
    </xf>
    <xf numFmtId="0" fontId="51" fillId="27" borderId="38" xfId="36" applyFont="1" applyFill="1" applyBorder="1" applyAlignment="1">
      <alignment horizontal="center" vertical="center"/>
    </xf>
    <xf numFmtId="0" fontId="45" fillId="38" borderId="0" xfId="36" applyFont="1" applyFill="1" applyAlignment="1">
      <alignment horizontal="left" vertical="center" wrapText="1"/>
    </xf>
    <xf numFmtId="0" fontId="45" fillId="0" borderId="0" xfId="36" applyFont="1" applyAlignment="1">
      <alignment horizontal="left" vertical="top" wrapText="1"/>
    </xf>
    <xf numFmtId="0" fontId="45" fillId="38" borderId="0" xfId="36" applyFont="1" applyFill="1" applyAlignment="1">
      <alignment horizontal="left" vertical="top" wrapText="1"/>
    </xf>
    <xf numFmtId="0" fontId="45" fillId="0" borderId="0" xfId="36" applyFont="1" applyAlignment="1">
      <alignment horizontal="left" vertical="center" wrapText="1"/>
    </xf>
    <xf numFmtId="0" fontId="47" fillId="0" borderId="4" xfId="36" applyFont="1" applyBorder="1" applyAlignment="1" applyProtection="1">
      <alignment horizontal="left" vertical="center" wrapText="1"/>
      <protection locked="0"/>
    </xf>
    <xf numFmtId="0" fontId="45" fillId="25" borderId="0" xfId="36" applyFont="1" applyFill="1" applyAlignment="1">
      <alignment horizontal="left" vertical="center"/>
    </xf>
    <xf numFmtId="0" fontId="51" fillId="0" borderId="0" xfId="36" applyFont="1" applyAlignment="1">
      <alignment horizontal="left" vertical="center"/>
    </xf>
    <xf numFmtId="0" fontId="45" fillId="0" borderId="0" xfId="36" applyFont="1" applyAlignment="1">
      <alignment horizontal="left" vertical="center"/>
    </xf>
    <xf numFmtId="0" fontId="45" fillId="0" borderId="0" xfId="36" applyFont="1" applyAlignment="1">
      <alignment horizontal="left" vertical="center" textRotation="255" wrapText="1"/>
    </xf>
    <xf numFmtId="0" fontId="45" fillId="0" borderId="4" xfId="36" applyFont="1" applyBorder="1" applyAlignment="1">
      <alignment horizontal="left" vertical="center"/>
    </xf>
    <xf numFmtId="0" fontId="45" fillId="0" borderId="0" xfId="36" applyFont="1" applyAlignment="1">
      <alignment horizontal="center" vertical="center"/>
    </xf>
    <xf numFmtId="0" fontId="45" fillId="25" borderId="0" xfId="36" applyFont="1" applyFill="1" applyAlignment="1">
      <alignment horizontal="center" vertical="center"/>
    </xf>
    <xf numFmtId="0" fontId="51" fillId="0" borderId="0" xfId="36" applyFont="1" applyAlignment="1">
      <alignment horizontal="center" vertical="center"/>
    </xf>
    <xf numFmtId="0" fontId="45" fillId="0" borderId="54" xfId="36" applyFont="1" applyBorder="1" applyAlignment="1">
      <alignment horizontal="left" wrapText="1"/>
    </xf>
    <xf numFmtId="0" fontId="55" fillId="43" borderId="12" xfId="0" applyFont="1" applyFill="1" applyBorder="1" applyAlignment="1">
      <alignment horizontal="center" vertical="center" wrapText="1"/>
    </xf>
    <xf numFmtId="0" fontId="55" fillId="43" borderId="12" xfId="0" applyFont="1" applyFill="1" applyBorder="1" applyAlignment="1" applyProtection="1">
      <alignment horizontal="center" vertical="center" wrapText="1"/>
      <protection locked="0"/>
    </xf>
    <xf numFmtId="0" fontId="22" fillId="0" borderId="4" xfId="0" applyFont="1" applyBorder="1" applyAlignment="1" applyProtection="1">
      <alignment horizontal="center" vertical="center" wrapText="1"/>
      <protection locked="0"/>
    </xf>
    <xf numFmtId="0" fontId="22" fillId="0" borderId="4" xfId="0" applyFont="1" applyBorder="1" applyAlignment="1">
      <alignment vertical="center" wrapText="1"/>
    </xf>
    <xf numFmtId="0" fontId="22" fillId="0" borderId="0" xfId="0" applyFont="1" applyAlignment="1" applyProtection="1">
      <alignment horizontal="center" vertical="center" wrapText="1"/>
      <protection locked="0"/>
    </xf>
    <xf numFmtId="0" fontId="0" fillId="0" borderId="0" xfId="0" applyAlignment="1">
      <alignment vertical="center" wrapText="1"/>
    </xf>
    <xf numFmtId="0" fontId="51" fillId="40" borderId="4" xfId="36" applyFont="1" applyFill="1" applyBorder="1" applyAlignment="1">
      <alignment horizontal="center" vertical="center" wrapText="1"/>
    </xf>
    <xf numFmtId="0" fontId="44" fillId="32" borderId="4" xfId="36" applyFont="1" applyFill="1" applyBorder="1" applyAlignment="1" applyProtection="1">
      <alignment horizontal="center" vertical="center" wrapText="1"/>
      <protection locked="0"/>
    </xf>
    <xf numFmtId="0" fontId="52" fillId="41" borderId="4" xfId="36" applyFont="1" applyFill="1" applyBorder="1" applyAlignment="1" applyProtection="1">
      <alignment horizontal="center" vertical="center" wrapText="1"/>
      <protection locked="0"/>
    </xf>
    <xf numFmtId="0" fontId="44" fillId="32" borderId="4" xfId="36" applyFont="1" applyFill="1" applyBorder="1" applyAlignment="1" applyProtection="1">
      <alignment horizontal="center" vertical="center" textRotation="90" wrapText="1"/>
      <protection locked="0"/>
    </xf>
    <xf numFmtId="0" fontId="52" fillId="41" borderId="4" xfId="36" applyFont="1" applyFill="1" applyBorder="1" applyAlignment="1" applyProtection="1">
      <alignment horizontal="center" vertical="center" textRotation="90" wrapText="1"/>
      <protection locked="0"/>
    </xf>
    <xf numFmtId="0" fontId="44" fillId="33" borderId="4" xfId="36" applyFont="1" applyFill="1" applyBorder="1" applyAlignment="1" applyProtection="1">
      <alignment horizontal="center" vertical="center" wrapText="1"/>
      <protection locked="0"/>
    </xf>
    <xf numFmtId="0" fontId="45" fillId="0" borderId="66" xfId="36" applyFont="1" applyBorder="1" applyAlignment="1">
      <alignment horizontal="left" vertical="center" wrapText="1"/>
    </xf>
    <xf numFmtId="0" fontId="45" fillId="0" borderId="67" xfId="36" applyFont="1" applyBorder="1" applyAlignment="1">
      <alignment horizontal="left" vertical="center" wrapText="1"/>
    </xf>
    <xf numFmtId="0" fontId="54" fillId="0" borderId="4" xfId="36" applyFont="1" applyBorder="1" applyAlignment="1" applyProtection="1">
      <alignment horizontal="center" vertical="center" textRotation="90" wrapText="1"/>
      <protection locked="0"/>
    </xf>
    <xf numFmtId="0" fontId="45" fillId="25" borderId="4" xfId="36" applyFont="1" applyFill="1" applyBorder="1" applyAlignment="1" applyProtection="1">
      <alignment horizontal="center" vertical="center" wrapText="1"/>
      <protection locked="0"/>
    </xf>
    <xf numFmtId="0" fontId="45" fillId="0" borderId="65" xfId="36" applyFont="1" applyBorder="1" applyAlignment="1">
      <alignment horizontal="left" vertical="center" wrapText="1"/>
    </xf>
    <xf numFmtId="0" fontId="45" fillId="0" borderId="55" xfId="36" applyFont="1" applyBorder="1" applyAlignment="1">
      <alignment horizontal="left" vertical="center" wrapText="1"/>
    </xf>
    <xf numFmtId="0" fontId="46" fillId="0" borderId="4" xfId="36" applyFont="1" applyBorder="1" applyAlignment="1" applyProtection="1">
      <alignment horizontal="left" vertical="center" wrapText="1"/>
      <protection locked="0"/>
    </xf>
    <xf numFmtId="0" fontId="47" fillId="0" borderId="4" xfId="36" applyFont="1" applyBorder="1" applyAlignment="1" applyProtection="1">
      <alignment vertical="center" wrapText="1"/>
      <protection locked="0"/>
    </xf>
    <xf numFmtId="0" fontId="47" fillId="24" borderId="4" xfId="36" applyFont="1" applyFill="1" applyBorder="1" applyAlignment="1" applyProtection="1">
      <alignment horizontal="center" vertical="center" wrapText="1"/>
      <protection locked="0"/>
    </xf>
    <xf numFmtId="0" fontId="45" fillId="0" borderId="4" xfId="36" applyFont="1" applyBorder="1" applyAlignment="1">
      <alignment horizontal="center" vertical="center" wrapText="1"/>
    </xf>
    <xf numFmtId="0" fontId="47" fillId="25" borderId="4" xfId="36" applyFont="1" applyFill="1" applyBorder="1" applyAlignment="1" applyProtection="1">
      <alignment horizontal="center" vertical="center" wrapText="1"/>
      <protection locked="0"/>
    </xf>
    <xf numFmtId="0" fontId="47" fillId="34" borderId="4" xfId="36" applyFont="1" applyFill="1" applyBorder="1" applyAlignment="1" applyProtection="1">
      <alignment horizontal="center" vertical="center" wrapText="1"/>
      <protection locked="0"/>
    </xf>
    <xf numFmtId="0" fontId="48" fillId="25" borderId="4" xfId="0" applyFont="1" applyFill="1" applyBorder="1" applyAlignment="1" applyProtection="1">
      <alignment horizontal="justify" vertical="center" wrapText="1"/>
      <protection locked="0"/>
    </xf>
    <xf numFmtId="0" fontId="48" fillId="0" borderId="4" xfId="0" applyFont="1" applyBorder="1" applyAlignment="1" applyProtection="1">
      <alignment horizontal="left" vertical="center" wrapText="1"/>
      <protection locked="0"/>
    </xf>
    <xf numFmtId="0" fontId="57" fillId="0" borderId="4" xfId="0" applyFont="1" applyBorder="1" applyAlignment="1" applyProtection="1">
      <alignment horizontal="left" vertical="center" wrapText="1"/>
      <protection locked="0"/>
    </xf>
    <xf numFmtId="0" fontId="59" fillId="44" borderId="4" xfId="36" applyFont="1" applyFill="1" applyBorder="1" applyAlignment="1" applyProtection="1">
      <alignment horizontal="left" vertical="center" wrapText="1"/>
      <protection locked="0"/>
    </xf>
    <xf numFmtId="0" fontId="48" fillId="44" borderId="4" xfId="36" applyFont="1" applyFill="1" applyBorder="1" applyAlignment="1" applyProtection="1">
      <alignment horizontal="left" vertical="center" wrapText="1"/>
      <protection locked="0"/>
    </xf>
    <xf numFmtId="0" fontId="56" fillId="25" borderId="4" xfId="36" applyFont="1" applyFill="1" applyBorder="1" applyAlignment="1" applyProtection="1">
      <alignment horizontal="center" vertical="center" wrapText="1"/>
      <protection locked="0"/>
    </xf>
    <xf numFmtId="0" fontId="45" fillId="0" borderId="4" xfId="36" applyFont="1" applyBorder="1" applyAlignment="1" applyProtection="1">
      <alignment vertical="center" wrapText="1"/>
      <protection locked="0"/>
    </xf>
    <xf numFmtId="0" fontId="45" fillId="0" borderId="4" xfId="36" applyFont="1" applyBorder="1" applyAlignment="1" applyProtection="1">
      <alignment horizontal="center" vertical="center" wrapText="1"/>
      <protection locked="0"/>
    </xf>
    <xf numFmtId="0" fontId="45" fillId="0" borderId="4" xfId="36" applyFont="1" applyBorder="1" applyAlignment="1" applyProtection="1">
      <alignment horizontal="left" vertical="center" wrapText="1"/>
      <protection locked="0"/>
    </xf>
    <xf numFmtId="0" fontId="47" fillId="0" borderId="4" xfId="36" applyFont="1" applyBorder="1" applyAlignment="1" applyProtection="1">
      <alignment horizontal="center" vertical="center" wrapText="1"/>
      <protection locked="0"/>
    </xf>
    <xf numFmtId="0" fontId="47" fillId="0" borderId="4" xfId="36" applyFont="1" applyBorder="1" applyAlignment="1" applyProtection="1">
      <alignment horizontal="center" vertical="center"/>
      <protection locked="0"/>
    </xf>
    <xf numFmtId="0" fontId="48" fillId="35" borderId="4" xfId="38" applyFont="1" applyFill="1" applyBorder="1" applyAlignment="1" applyProtection="1">
      <alignment vertical="center" wrapText="1"/>
      <protection locked="0"/>
    </xf>
    <xf numFmtId="0" fontId="46" fillId="25" borderId="4" xfId="36" applyFont="1" applyFill="1" applyBorder="1" applyAlignment="1" applyProtection="1">
      <alignment horizontal="justify" vertical="center" wrapText="1"/>
      <protection locked="0"/>
    </xf>
    <xf numFmtId="0" fontId="47" fillId="24" borderId="4" xfId="36" applyFont="1" applyFill="1" applyBorder="1" applyAlignment="1" applyProtection="1">
      <alignment horizontal="left" vertical="center" wrapText="1"/>
      <protection locked="0"/>
    </xf>
    <xf numFmtId="0" fontId="46" fillId="0" borderId="4" xfId="36" applyFont="1" applyBorder="1" applyAlignment="1" applyProtection="1">
      <alignment horizontal="center" vertical="center" wrapText="1"/>
      <protection locked="0"/>
    </xf>
    <xf numFmtId="0" fontId="46" fillId="25" borderId="4" xfId="36" applyFont="1" applyFill="1" applyBorder="1" applyAlignment="1" applyProtection="1">
      <alignment horizontal="center" vertical="center" wrapText="1"/>
      <protection locked="0"/>
    </xf>
    <xf numFmtId="0" fontId="47" fillId="0" borderId="4" xfId="0" applyFont="1" applyBorder="1" applyAlignment="1" applyProtection="1">
      <alignment vertical="center" wrapText="1"/>
      <protection locked="0"/>
    </xf>
    <xf numFmtId="0" fontId="45" fillId="35" borderId="4" xfId="38" applyFont="1" applyFill="1" applyBorder="1" applyAlignment="1" applyProtection="1">
      <alignment vertical="center" wrapText="1"/>
      <protection locked="0"/>
    </xf>
    <xf numFmtId="0" fontId="58" fillId="0" borderId="4" xfId="36" applyFont="1" applyBorder="1" applyAlignment="1" applyProtection="1">
      <alignment horizontal="center" vertical="center" textRotation="90" wrapText="1"/>
      <protection locked="0"/>
    </xf>
    <xf numFmtId="0" fontId="53" fillId="0" borderId="4" xfId="36" applyFont="1" applyBorder="1" applyAlignment="1" applyProtection="1">
      <alignment horizontal="center" vertical="center" textRotation="90" wrapText="1"/>
      <protection locked="0"/>
    </xf>
    <xf numFmtId="0" fontId="45" fillId="0" borderId="0" xfId="0" applyFont="1"/>
    <xf numFmtId="0" fontId="45" fillId="27" borderId="4" xfId="0" applyFont="1" applyFill="1" applyBorder="1" applyAlignment="1">
      <alignment horizontal="center" vertical="center" textRotation="90" wrapText="1"/>
    </xf>
    <xf numFmtId="0" fontId="45" fillId="0" borderId="4" xfId="0" applyFont="1" applyBorder="1" applyAlignment="1">
      <alignment horizontal="center" vertical="center" textRotation="90" wrapText="1"/>
    </xf>
    <xf numFmtId="0" fontId="45" fillId="0" borderId="4" xfId="0" applyFont="1" applyBorder="1" applyAlignment="1">
      <alignment horizontal="center" vertical="center" wrapText="1"/>
    </xf>
    <xf numFmtId="0" fontId="45" fillId="0" borderId="4" xfId="0" applyFont="1" applyBorder="1" applyAlignment="1">
      <alignment horizontal="justify" vertical="top" wrapText="1"/>
    </xf>
    <xf numFmtId="0" fontId="45" fillId="0" borderId="4" xfId="0" applyFont="1" applyBorder="1" applyAlignment="1">
      <alignment horizontal="center" vertical="center"/>
    </xf>
    <xf numFmtId="0" fontId="45" fillId="0" borderId="4" xfId="0" applyFont="1" applyBorder="1" applyAlignment="1">
      <alignment horizontal="center"/>
    </xf>
    <xf numFmtId="0" fontId="46" fillId="0" borderId="4" xfId="0" applyFont="1" applyBorder="1" applyAlignment="1">
      <alignment horizontal="justify" vertical="center" wrapText="1"/>
    </xf>
    <xf numFmtId="0" fontId="60" fillId="0" borderId="4" xfId="0" applyFont="1" applyBorder="1" applyAlignment="1">
      <alignment horizontal="justify" vertical="center" wrapText="1"/>
    </xf>
    <xf numFmtId="0" fontId="46" fillId="0" borderId="4" xfId="0" applyFont="1" applyBorder="1" applyAlignment="1">
      <alignment horizontal="left" vertical="center" wrapText="1"/>
    </xf>
    <xf numFmtId="0" fontId="45" fillId="0" borderId="11" xfId="36" applyFont="1" applyBorder="1" applyAlignment="1" applyProtection="1">
      <alignment horizontal="center" vertical="center" wrapText="1"/>
      <protection locked="0"/>
    </xf>
    <xf numFmtId="0" fontId="48" fillId="0" borderId="4" xfId="0" applyFont="1" applyBorder="1" applyAlignment="1" applyProtection="1">
      <alignment horizontal="center" vertical="center" wrapText="1"/>
      <protection locked="0"/>
    </xf>
    <xf numFmtId="0" fontId="53" fillId="0" borderId="4" xfId="36" applyFont="1" applyBorder="1" applyAlignment="1" applyProtection="1">
      <alignment horizontal="center" vertical="center" textRotation="90" wrapText="1"/>
      <protection locked="0"/>
    </xf>
    <xf numFmtId="0" fontId="58" fillId="0" borderId="4" xfId="36" applyFont="1" applyBorder="1" applyAlignment="1" applyProtection="1">
      <alignment horizontal="center" vertical="center" textRotation="90" wrapText="1"/>
      <protection locked="0"/>
    </xf>
    <xf numFmtId="0" fontId="45" fillId="25" borderId="4" xfId="36" applyFont="1" applyFill="1" applyBorder="1" applyAlignment="1" applyProtection="1">
      <alignment horizontal="center" vertical="center" wrapText="1"/>
      <protection locked="0"/>
    </xf>
    <xf numFmtId="0" fontId="46" fillId="25" borderId="4" xfId="36" applyFont="1" applyFill="1" applyBorder="1" applyAlignment="1" applyProtection="1">
      <alignment horizontal="center" vertical="center" wrapText="1"/>
      <protection locked="0"/>
    </xf>
    <xf numFmtId="0" fontId="46" fillId="25" borderId="13" xfId="36" applyFont="1" applyFill="1" applyBorder="1" applyAlignment="1" applyProtection="1">
      <alignment horizontal="center" vertical="center" wrapText="1"/>
      <protection locked="0"/>
    </xf>
    <xf numFmtId="0" fontId="46" fillId="25" borderId="36" xfId="36" applyFont="1" applyFill="1" applyBorder="1" applyAlignment="1" applyProtection="1">
      <alignment horizontal="center" vertical="center" wrapText="1"/>
      <protection locked="0"/>
    </xf>
    <xf numFmtId="0" fontId="52" fillId="42" borderId="4" xfId="36" applyFont="1" applyFill="1" applyBorder="1" applyAlignment="1">
      <alignment horizontal="center" vertical="center" wrapText="1"/>
    </xf>
    <xf numFmtId="0" fontId="44" fillId="32" borderId="4" xfId="36" applyFont="1" applyFill="1" applyBorder="1" applyAlignment="1">
      <alignment horizontal="center" vertical="center" wrapText="1"/>
    </xf>
    <xf numFmtId="0" fontId="44" fillId="32" borderId="4" xfId="36" applyFont="1" applyFill="1" applyBorder="1" applyAlignment="1" applyProtection="1">
      <alignment horizontal="center" vertical="center" wrapText="1"/>
      <protection locked="0"/>
    </xf>
    <xf numFmtId="0" fontId="52" fillId="40" borderId="4" xfId="36" applyFont="1" applyFill="1" applyBorder="1" applyAlignment="1" applyProtection="1">
      <alignment horizontal="center" vertical="center" textRotation="90" wrapText="1"/>
      <protection locked="0"/>
    </xf>
    <xf numFmtId="0" fontId="52" fillId="42" borderId="4" xfId="36" applyFont="1" applyFill="1" applyBorder="1" applyAlignment="1">
      <alignment horizontal="center" vertical="center"/>
    </xf>
    <xf numFmtId="0" fontId="52" fillId="40" borderId="4" xfId="36" applyFont="1" applyFill="1" applyBorder="1" applyAlignment="1">
      <alignment horizontal="center" vertical="center" wrapText="1"/>
    </xf>
    <xf numFmtId="0" fontId="24" fillId="24" borderId="63" xfId="0" applyFont="1" applyFill="1" applyBorder="1" applyAlignment="1">
      <alignment horizontal="center" vertical="center" wrapText="1"/>
    </xf>
    <xf numFmtId="0" fontId="50" fillId="36" borderId="56" xfId="0" applyFont="1" applyFill="1" applyBorder="1" applyAlignment="1">
      <alignment horizontal="center" vertical="center" wrapText="1"/>
    </xf>
    <xf numFmtId="0" fontId="32" fillId="24" borderId="58" xfId="0" applyFont="1" applyFill="1" applyBorder="1" applyAlignment="1">
      <alignment horizontal="center" vertical="center" wrapText="1"/>
    </xf>
    <xf numFmtId="0" fontId="32" fillId="24" borderId="60" xfId="0" applyFont="1" applyFill="1" applyBorder="1" applyAlignment="1">
      <alignment horizontal="center" vertical="center" wrapText="1"/>
    </xf>
    <xf numFmtId="0" fontId="32" fillId="24" borderId="62" xfId="0" applyFont="1" applyFill="1" applyBorder="1" applyAlignment="1">
      <alignment horizontal="center" vertical="center" wrapText="1"/>
    </xf>
    <xf numFmtId="0" fontId="44" fillId="32" borderId="13" xfId="36" applyFont="1" applyFill="1" applyBorder="1" applyAlignment="1" applyProtection="1">
      <alignment horizontal="center" vertical="center" wrapText="1"/>
      <protection locked="0"/>
    </xf>
    <xf numFmtId="0" fontId="44" fillId="32" borderId="12" xfId="36" applyFont="1" applyFill="1" applyBorder="1" applyAlignment="1" applyProtection="1">
      <alignment horizontal="center" vertical="center" wrapText="1"/>
      <protection locked="0"/>
    </xf>
    <xf numFmtId="0" fontId="33" fillId="0" borderId="17" xfId="0" applyFont="1" applyBorder="1" applyAlignment="1">
      <alignment horizontal="center" vertical="center"/>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0" borderId="20" xfId="0" applyFont="1" applyBorder="1" applyAlignment="1">
      <alignment horizontal="center" vertical="center"/>
    </xf>
    <xf numFmtId="0" fontId="33" fillId="0" borderId="21" xfId="0" applyFont="1" applyBorder="1" applyAlignment="1">
      <alignment horizontal="center" vertical="center"/>
    </xf>
    <xf numFmtId="0" fontId="33" fillId="0" borderId="22" xfId="0" applyFont="1" applyBorder="1" applyAlignment="1">
      <alignment horizontal="center" vertical="center"/>
    </xf>
    <xf numFmtId="0" fontId="27" fillId="0" borderId="16" xfId="0" applyFont="1" applyBorder="1" applyAlignment="1">
      <alignment horizontal="center" vertical="center"/>
    </xf>
    <xf numFmtId="0" fontId="27" fillId="0" borderId="26" xfId="0" applyFont="1" applyBorder="1" applyAlignment="1">
      <alignment horizontal="center" vertical="center"/>
    </xf>
    <xf numFmtId="0" fontId="27" fillId="0" borderId="11" xfId="0" applyFont="1" applyBorder="1" applyAlignment="1">
      <alignment horizontal="center" vertical="center"/>
    </xf>
    <xf numFmtId="17" fontId="25" fillId="0" borderId="0" xfId="40" applyNumberFormat="1" applyFont="1" applyBorder="1" applyAlignment="1">
      <alignment horizontal="center"/>
    </xf>
    <xf numFmtId="0" fontId="25" fillId="0" borderId="0" xfId="40" applyFont="1" applyBorder="1" applyAlignment="1">
      <alignment horizontal="center"/>
    </xf>
    <xf numFmtId="17" fontId="25" fillId="0" borderId="0" xfId="40" applyNumberFormat="1" applyFont="1" applyBorder="1" applyAlignment="1">
      <alignment horizontal="center" vertical="center"/>
    </xf>
    <xf numFmtId="0" fontId="40" fillId="0" borderId="0" xfId="40" applyFont="1" applyBorder="1" applyAlignment="1">
      <alignment horizontal="center" vertical="center"/>
    </xf>
    <xf numFmtId="0" fontId="25" fillId="0" borderId="0" xfId="40" applyFont="1" applyBorder="1" applyAlignment="1">
      <alignment horizontal="center" vertical="center"/>
    </xf>
    <xf numFmtId="0" fontId="31" fillId="0" borderId="25" xfId="0" applyFont="1" applyBorder="1" applyAlignment="1">
      <alignment horizontal="center" vertical="center"/>
    </xf>
    <xf numFmtId="0" fontId="31" fillId="0" borderId="26" xfId="0" applyFont="1" applyBorder="1" applyAlignment="1">
      <alignment horizontal="center" vertical="center"/>
    </xf>
    <xf numFmtId="0" fontId="31" fillId="0" borderId="11" xfId="0" applyFont="1" applyBorder="1" applyAlignment="1">
      <alignment horizontal="center" vertical="center"/>
    </xf>
    <xf numFmtId="17" fontId="40" fillId="0" borderId="0" xfId="40" applyNumberFormat="1" applyFont="1" applyBorder="1" applyAlignment="1">
      <alignment horizontal="center" vertical="center"/>
    </xf>
    <xf numFmtId="0" fontId="43" fillId="0" borderId="27" xfId="0" applyFont="1" applyBorder="1" applyAlignment="1">
      <alignment horizontal="center"/>
    </xf>
    <xf numFmtId="0" fontId="43" fillId="0" borderId="28" xfId="0" applyFont="1" applyBorder="1" applyAlignment="1">
      <alignment horizontal="center"/>
    </xf>
    <xf numFmtId="0" fontId="43" fillId="0" borderId="29" xfId="0" applyFont="1" applyBorder="1" applyAlignment="1">
      <alignment horizontal="center"/>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46"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uro" xfId="31" xr:uid="{00000000-0005-0000-0000-00001E000000}"/>
    <cellStyle name="Excel Built-in Normal" xfId="32" xr:uid="{00000000-0005-0000-0000-00001F000000}"/>
    <cellStyle name="Incorrecto" xfId="33" builtinId="27" customBuiltin="1"/>
    <cellStyle name="Neutral" xfId="34" builtinId="28" customBuiltin="1"/>
    <cellStyle name="Normal" xfId="0" builtinId="0"/>
    <cellStyle name="Normal 2" xfId="35" xr:uid="{00000000-0005-0000-0000-000023000000}"/>
    <cellStyle name="Normal 2 2" xfId="36" xr:uid="{00000000-0005-0000-0000-000024000000}"/>
    <cellStyle name="Normal 2 2 2" xfId="37" xr:uid="{00000000-0005-0000-0000-000025000000}"/>
    <cellStyle name="Normal 2 3" xfId="50" xr:uid="{00000000-0005-0000-0000-000026000000}"/>
    <cellStyle name="Normal 3" xfId="38" xr:uid="{00000000-0005-0000-0000-000027000000}"/>
    <cellStyle name="Normal 3 2" xfId="39" xr:uid="{00000000-0005-0000-0000-000028000000}"/>
    <cellStyle name="Normal_AERCOL AEROPUERTO" xfId="40" xr:uid="{00000000-0005-0000-0000-000029000000}"/>
    <cellStyle name="Notas" xfId="41" builtinId="10" customBuiltin="1"/>
    <cellStyle name="Salida" xfId="42" builtinId="21" customBuiltin="1"/>
    <cellStyle name="Texto de advertencia" xfId="43" builtinId="11" customBuiltin="1"/>
    <cellStyle name="Texto explicativo" xfId="44" builtinId="53" customBuiltin="1"/>
    <cellStyle name="Título" xfId="45" builtinId="15" customBuiltin="1"/>
    <cellStyle name="Título 2" xfId="47" builtinId="17" customBuiltin="1"/>
    <cellStyle name="Título 3" xfId="48" builtinId="18" customBuiltin="1"/>
    <cellStyle name="Total" xfId="49" builtinId="25" customBuiltin="1"/>
  </cellStyles>
  <dxfs count="185">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O" sz="1800" b="1" i="0" u="none" strike="noStrike" baseline="0">
                <a:solidFill>
                  <a:srgbClr val="000000"/>
                </a:solidFill>
                <a:latin typeface="Calibri"/>
                <a:ea typeface="Calibri"/>
                <a:cs typeface="Calibri"/>
              </a:defRPr>
            </a:pPr>
            <a:r>
              <a:rPr lang="es-CO"/>
              <a:t>INTERPRETACION  DEL NIVEL DE PROBABILIDAD </a:t>
            </a:r>
          </a:p>
        </c:rich>
      </c:tx>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8.9028339138216644E-2"/>
          <c:y val="0.25002823295736681"/>
          <c:w val="0.7360463592241101"/>
          <c:h val="0.6980517840675321"/>
        </c:manualLayout>
      </c:layout>
      <c:pie3DChart>
        <c:varyColors val="1"/>
        <c:ser>
          <c:idx val="0"/>
          <c:order val="0"/>
          <c:explosion val="17"/>
          <c:dLbls>
            <c:spPr>
              <a:noFill/>
              <a:ln>
                <a:noFill/>
              </a:ln>
              <a:effectLst/>
            </c:spPr>
            <c:txPr>
              <a:bodyPr/>
              <a:lstStyle/>
              <a:p>
                <a:pPr>
                  <a:defRPr lang="es-CO" sz="1000" b="0" i="0" u="none" strike="noStrike" baseline="0">
                    <a:solidFill>
                      <a:srgbClr val="000000"/>
                    </a:solidFill>
                    <a:latin typeface="Calibri"/>
                    <a:ea typeface="Calibri"/>
                    <a:cs typeface="Calibri"/>
                  </a:defRPr>
                </a:pPr>
                <a:endParaRPr lang="es-CO"/>
              </a:p>
            </c:txPr>
            <c:showLegendKey val="0"/>
            <c:showVal val="0"/>
            <c:showCatName val="1"/>
            <c:showSerName val="0"/>
            <c:showPercent val="1"/>
            <c:showBubbleSize val="0"/>
            <c:showLeaderLines val="1"/>
            <c:extLst>
              <c:ext xmlns:c15="http://schemas.microsoft.com/office/drawing/2012/chart" uri="{CE6537A1-D6FC-4f65-9D91-7224C49458BB}"/>
            </c:extLst>
          </c:dLbls>
          <c:cat>
            <c:strRef>
              <c:f>'PRIORIZACION ORIP NORTE'!$H$5:$J$5</c:f>
              <c:strCache>
                <c:ptCount val="3"/>
                <c:pt idx="0">
                  <c:v>MUY ALTO </c:v>
                </c:pt>
                <c:pt idx="1">
                  <c:v>ALTO</c:v>
                </c:pt>
                <c:pt idx="2">
                  <c:v>MEDIO</c:v>
                </c:pt>
              </c:strCache>
            </c:strRef>
          </c:cat>
          <c:val>
            <c:numRef>
              <c:f>'PRIORIZACION ORIP NORTE'!$H$6:$J$6</c:f>
              <c:numCache>
                <c:formatCode>General</c:formatCode>
                <c:ptCount val="3"/>
                <c:pt idx="0">
                  <c:v>6</c:v>
                </c:pt>
                <c:pt idx="1">
                  <c:v>9</c:v>
                </c:pt>
                <c:pt idx="2">
                  <c:v>33</c:v>
                </c:pt>
              </c:numCache>
            </c:numRef>
          </c:val>
          <c:extLst>
            <c:ext xmlns:c16="http://schemas.microsoft.com/office/drawing/2014/chart" uri="{C3380CC4-5D6E-409C-BE32-E72D297353CC}">
              <c16:uniqueId val="{00000000-CA64-486B-80A5-173770FBD80C}"/>
            </c:ext>
          </c:extLst>
        </c:ser>
        <c:ser>
          <c:idx val="1"/>
          <c:order val="1"/>
          <c:explosion val="25"/>
          <c:dLbls>
            <c:spPr>
              <a:noFill/>
              <a:ln>
                <a:noFill/>
              </a:ln>
              <a:effectLst/>
            </c:spPr>
            <c:txPr>
              <a:bodyPr/>
              <a:lstStyle/>
              <a:p>
                <a:pPr>
                  <a:defRPr lang="es-CO" sz="1000" b="0" i="0" u="none" strike="noStrike" baseline="0">
                    <a:solidFill>
                      <a:srgbClr val="000000"/>
                    </a:solidFill>
                    <a:latin typeface="Calibri"/>
                    <a:ea typeface="Calibri"/>
                    <a:cs typeface="Calibri"/>
                  </a:defRPr>
                </a:pPr>
                <a:endParaRPr lang="es-CO"/>
              </a:p>
            </c:txPr>
            <c:showLegendKey val="0"/>
            <c:showVal val="0"/>
            <c:showCatName val="0"/>
            <c:showSerName val="0"/>
            <c:showPercent val="1"/>
            <c:showBubbleSize val="0"/>
            <c:showLeaderLines val="1"/>
            <c:extLst>
              <c:ext xmlns:c15="http://schemas.microsoft.com/office/drawing/2012/chart" uri="{CE6537A1-D6FC-4f65-9D91-7224C49458BB}"/>
            </c:extLst>
          </c:dLbls>
          <c:cat>
            <c:strRef>
              <c:f>'PRIORIZACION ORIP NORTE'!$H$5:$J$5</c:f>
              <c:strCache>
                <c:ptCount val="3"/>
                <c:pt idx="0">
                  <c:v>MUY ALTO </c:v>
                </c:pt>
                <c:pt idx="1">
                  <c:v>ALTO</c:v>
                </c:pt>
                <c:pt idx="2">
                  <c:v>MEDIO</c:v>
                </c:pt>
              </c:strCache>
            </c:strRef>
          </c:cat>
          <c:val>
            <c:numRef>
              <c:f>'PRIORIZACION ORIP NORTE'!$H$7:$J$7</c:f>
              <c:numCache>
                <c:formatCode>0%</c:formatCode>
                <c:ptCount val="3"/>
                <c:pt idx="0">
                  <c:v>0.12</c:v>
                </c:pt>
                <c:pt idx="1">
                  <c:v>0.19</c:v>
                </c:pt>
                <c:pt idx="2">
                  <c:v>0.69</c:v>
                </c:pt>
              </c:numCache>
            </c:numRef>
          </c:val>
          <c:extLst>
            <c:ext xmlns:c16="http://schemas.microsoft.com/office/drawing/2014/chart" uri="{C3380CC4-5D6E-409C-BE32-E72D297353CC}">
              <c16:uniqueId val="{00000001-CA64-486B-80A5-173770FBD80C}"/>
            </c:ext>
          </c:extLst>
        </c:ser>
        <c:dLbls>
          <c:showLegendKey val="0"/>
          <c:showVal val="0"/>
          <c:showCatName val="0"/>
          <c:showSerName val="0"/>
          <c:showPercent val="0"/>
          <c:showBubbleSize val="0"/>
          <c:showLeaderLines val="1"/>
        </c:dLbls>
      </c:pie3DChart>
      <c:spPr>
        <a:noFill/>
        <a:ln w="25400">
          <a:noFill/>
        </a:ln>
      </c:spPr>
    </c:plotArea>
    <c:legend>
      <c:legendPos val="r"/>
      <c:overlay val="0"/>
      <c:txPr>
        <a:bodyPr/>
        <a:lstStyle/>
        <a:p>
          <a:pPr>
            <a:defRPr lang="es-CO" sz="920" b="0" i="0" u="none" strike="noStrike" baseline="0">
              <a:solidFill>
                <a:srgbClr val="000000"/>
              </a:solidFill>
              <a:latin typeface="Calibri"/>
              <a:ea typeface="Calibri"/>
              <a:cs typeface="Calibri"/>
            </a:defRPr>
          </a:pPr>
          <a:endParaRPr lang="es-CO"/>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02" l="0.70000000000000062" r="0.70000000000000062" t="0.75000000000000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20173928865477608"/>
          <c:y val="0.19149629147486466"/>
          <c:w val="0.66071807748468236"/>
          <c:h val="0.41517213044750428"/>
        </c:manualLayout>
      </c:layout>
      <c:bar3D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'PRIORIZACION ORIP NORTE'!$H$56:$N$56</c:f>
              <c:strCache>
                <c:ptCount val="7"/>
                <c:pt idx="0">
                  <c:v>CONDICIONES DE SEGURIDAD</c:v>
                </c:pt>
                <c:pt idx="1">
                  <c:v>FISICO
</c:v>
                </c:pt>
                <c:pt idx="2">
                  <c:v>PSICOSOCIAL
</c:v>
                </c:pt>
                <c:pt idx="3">
                  <c:v>BIOMECÁNICOS 
</c:v>
                </c:pt>
                <c:pt idx="4">
                  <c:v>BIOLOGICOS
</c:v>
                </c:pt>
                <c:pt idx="5">
                  <c:v>FENOMENOS NATUALES </c:v>
                </c:pt>
                <c:pt idx="6">
                  <c:v>PUBLICO</c:v>
                </c:pt>
              </c:strCache>
            </c:strRef>
          </c:cat>
          <c:val>
            <c:numRef>
              <c:f>'PRIORIZACION ORIP NORTE'!$H$57:$N$57</c:f>
              <c:numCache>
                <c:formatCode>General</c:formatCode>
                <c:ptCount val="7"/>
                <c:pt idx="0">
                  <c:v>20</c:v>
                </c:pt>
                <c:pt idx="1">
                  <c:v>8</c:v>
                </c:pt>
                <c:pt idx="2">
                  <c:v>8</c:v>
                </c:pt>
                <c:pt idx="3">
                  <c:v>6</c:v>
                </c:pt>
                <c:pt idx="4">
                  <c:v>4</c:v>
                </c:pt>
                <c:pt idx="5">
                  <c:v>1</c:v>
                </c:pt>
                <c:pt idx="6">
                  <c:v>1</c:v>
                </c:pt>
              </c:numCache>
            </c:numRef>
          </c:val>
          <c:extLst>
            <c:ext xmlns:c16="http://schemas.microsoft.com/office/drawing/2014/chart" uri="{C3380CC4-5D6E-409C-BE32-E72D297353CC}">
              <c16:uniqueId val="{00000000-063E-4556-A29D-6013298CD9AA}"/>
            </c:ext>
          </c:extLst>
        </c:ser>
        <c:dLbls>
          <c:showLegendKey val="0"/>
          <c:showVal val="0"/>
          <c:showCatName val="0"/>
          <c:showSerName val="0"/>
          <c:showPercent val="0"/>
          <c:showBubbleSize val="0"/>
        </c:dLbls>
        <c:gapWidth val="150"/>
        <c:shape val="box"/>
        <c:axId val="116954240"/>
        <c:axId val="116955776"/>
        <c:axId val="0"/>
      </c:bar3DChart>
      <c:catAx>
        <c:axId val="116954240"/>
        <c:scaling>
          <c:orientation val="minMax"/>
        </c:scaling>
        <c:delete val="0"/>
        <c:axPos val="b"/>
        <c:numFmt formatCode="General" sourceLinked="0"/>
        <c:majorTickMark val="out"/>
        <c:minorTickMark val="none"/>
        <c:tickLblPos val="nextTo"/>
        <c:crossAx val="116955776"/>
        <c:crosses val="autoZero"/>
        <c:auto val="1"/>
        <c:lblAlgn val="ctr"/>
        <c:lblOffset val="100"/>
        <c:noMultiLvlLbl val="0"/>
      </c:catAx>
      <c:valAx>
        <c:axId val="116955776"/>
        <c:scaling>
          <c:orientation val="minMax"/>
        </c:scaling>
        <c:delete val="0"/>
        <c:axPos val="l"/>
        <c:majorGridlines/>
        <c:numFmt formatCode="General" sourceLinked="1"/>
        <c:majorTickMark val="out"/>
        <c:minorTickMark val="none"/>
        <c:tickLblPos val="nextTo"/>
        <c:crossAx val="116954240"/>
        <c:crosses val="autoZero"/>
        <c:crossBetween val="between"/>
      </c:valAx>
    </c:plotArea>
    <c:legend>
      <c:legendPos val="r"/>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4.410582677165352E-2"/>
          <c:y val="0.19802612946485662"/>
          <c:w val="0.66970582677165391"/>
          <c:h val="0.79965913980495207"/>
        </c:manualLayout>
      </c:layout>
      <c:pie3DChart>
        <c:varyColors val="1"/>
        <c:ser>
          <c:idx val="0"/>
          <c:order val="0"/>
          <c:explosion val="25"/>
          <c:dLbls>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'PRIORIZACION ORIP CENTRO'!$G$5:$J$5</c:f>
              <c:strCache>
                <c:ptCount val="4"/>
                <c:pt idx="0">
                  <c:v>MUY ALTO </c:v>
                </c:pt>
                <c:pt idx="1">
                  <c:v>ALTO</c:v>
                </c:pt>
                <c:pt idx="2">
                  <c:v>MEDIO</c:v>
                </c:pt>
                <c:pt idx="3">
                  <c:v>BAJO</c:v>
                </c:pt>
              </c:strCache>
            </c:strRef>
          </c:cat>
          <c:val>
            <c:numRef>
              <c:f>'PRIORIZACION ORIP CENTRO'!$G$6:$J$6</c:f>
              <c:numCache>
                <c:formatCode>General</c:formatCode>
                <c:ptCount val="4"/>
                <c:pt idx="0">
                  <c:v>14</c:v>
                </c:pt>
                <c:pt idx="1">
                  <c:v>13</c:v>
                </c:pt>
                <c:pt idx="2">
                  <c:v>54</c:v>
                </c:pt>
                <c:pt idx="3">
                  <c:v>5</c:v>
                </c:pt>
              </c:numCache>
            </c:numRef>
          </c:val>
          <c:extLst>
            <c:ext xmlns:c16="http://schemas.microsoft.com/office/drawing/2014/chart" uri="{C3380CC4-5D6E-409C-BE32-E72D297353CC}">
              <c16:uniqueId val="{00000000-92BD-4A88-B694-29B94ACE1BAA}"/>
            </c:ext>
          </c:extLst>
        </c:ser>
        <c:dLbls>
          <c:showLegendKey val="0"/>
          <c:showVal val="0"/>
          <c:showCatName val="0"/>
          <c:showSerName val="0"/>
          <c:showPercent val="0"/>
          <c:showBubbleSize val="0"/>
          <c:showLeaderLines val="0"/>
        </c:dLbls>
      </c:pie3DChart>
    </c:plotArea>
    <c:legend>
      <c:legendPos val="r"/>
      <c:layout>
        <c:manualLayout>
          <c:xMode val="edge"/>
          <c:yMode val="edge"/>
          <c:x val="0.7989175853018371"/>
          <c:y val="0.58760523416197641"/>
          <c:w val="0.16541585301837275"/>
          <c:h val="0.28951026523128576"/>
        </c:manualLayout>
      </c:layout>
      <c:overlay val="0"/>
    </c:legend>
    <c:plotVisOnly val="1"/>
    <c:dispBlanksAs val="zero"/>
    <c:showDLblsOverMax val="0"/>
  </c:chart>
  <c:printSettings>
    <c:headerFooter/>
    <c:pageMargins b="0.75000000000000022" l="0.70000000000000018" r="0.70000000000000018" t="0.75000000000000022" header="0.3000000000000001" footer="0.3000000000000001"/>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14712452610090399"/>
          <c:y val="0.16088468162698327"/>
          <c:w val="0.68503666208390612"/>
          <c:h val="0.46617785779694776"/>
        </c:manualLayout>
      </c:layout>
      <c:bar3D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'PRIORIZACION ORIP CENTRO'!$G$94:$N$94</c:f>
              <c:strCache>
                <c:ptCount val="8"/>
                <c:pt idx="0">
                  <c:v>CONDICIONES DE SEGURIDAD</c:v>
                </c:pt>
                <c:pt idx="1">
                  <c:v>FISICO
</c:v>
                </c:pt>
                <c:pt idx="2">
                  <c:v>BIOMECÁNICOS 
</c:v>
                </c:pt>
                <c:pt idx="3">
                  <c:v>PSICOSOCIAL
</c:v>
                </c:pt>
                <c:pt idx="4">
                  <c:v>MECANICO </c:v>
                </c:pt>
                <c:pt idx="5">
                  <c:v>BIOLOGICOS
</c:v>
                </c:pt>
                <c:pt idx="6">
                  <c:v>FENOMENOS NATUALES </c:v>
                </c:pt>
                <c:pt idx="7">
                  <c:v>PUBLICO </c:v>
                </c:pt>
              </c:strCache>
            </c:strRef>
          </c:cat>
          <c:val>
            <c:numRef>
              <c:f>'PRIORIZACION ORIP CENTRO'!$G$95:$N$95</c:f>
              <c:numCache>
                <c:formatCode>General</c:formatCode>
                <c:ptCount val="8"/>
                <c:pt idx="0">
                  <c:v>34</c:v>
                </c:pt>
                <c:pt idx="1">
                  <c:v>19</c:v>
                </c:pt>
                <c:pt idx="2">
                  <c:v>14</c:v>
                </c:pt>
                <c:pt idx="3">
                  <c:v>10</c:v>
                </c:pt>
                <c:pt idx="4">
                  <c:v>4</c:v>
                </c:pt>
                <c:pt idx="5">
                  <c:v>3</c:v>
                </c:pt>
                <c:pt idx="6">
                  <c:v>1</c:v>
                </c:pt>
                <c:pt idx="7">
                  <c:v>1</c:v>
                </c:pt>
              </c:numCache>
            </c:numRef>
          </c:val>
          <c:extLst>
            <c:ext xmlns:c16="http://schemas.microsoft.com/office/drawing/2014/chart" uri="{C3380CC4-5D6E-409C-BE32-E72D297353CC}">
              <c16:uniqueId val="{00000000-2EDB-480C-8C52-DAB8CC318CFB}"/>
            </c:ext>
          </c:extLst>
        </c:ser>
        <c:dLbls>
          <c:showLegendKey val="0"/>
          <c:showVal val="0"/>
          <c:showCatName val="0"/>
          <c:showSerName val="0"/>
          <c:showPercent val="0"/>
          <c:showBubbleSize val="0"/>
        </c:dLbls>
        <c:gapWidth val="150"/>
        <c:shape val="box"/>
        <c:axId val="117711616"/>
        <c:axId val="117713152"/>
        <c:axId val="0"/>
      </c:bar3DChart>
      <c:catAx>
        <c:axId val="117711616"/>
        <c:scaling>
          <c:orientation val="minMax"/>
        </c:scaling>
        <c:delete val="0"/>
        <c:axPos val="b"/>
        <c:numFmt formatCode="General" sourceLinked="0"/>
        <c:majorTickMark val="out"/>
        <c:minorTickMark val="none"/>
        <c:tickLblPos val="nextTo"/>
        <c:crossAx val="117713152"/>
        <c:crosses val="autoZero"/>
        <c:auto val="1"/>
        <c:lblAlgn val="ctr"/>
        <c:lblOffset val="100"/>
        <c:noMultiLvlLbl val="0"/>
      </c:catAx>
      <c:valAx>
        <c:axId val="117713152"/>
        <c:scaling>
          <c:orientation val="minMax"/>
        </c:scaling>
        <c:delete val="0"/>
        <c:axPos val="l"/>
        <c:majorGridlines/>
        <c:numFmt formatCode="General" sourceLinked="1"/>
        <c:majorTickMark val="out"/>
        <c:minorTickMark val="none"/>
        <c:tickLblPos val="nextTo"/>
        <c:crossAx val="117711616"/>
        <c:crosses val="autoZero"/>
        <c:crossBetween val="between"/>
      </c:valAx>
    </c:plotArea>
    <c:legend>
      <c:legendPos val="r"/>
      <c:layout>
        <c:manualLayout>
          <c:xMode val="edge"/>
          <c:yMode val="edge"/>
          <c:x val="0.82775799053155763"/>
          <c:y val="0.46701689096417887"/>
          <c:w val="0.14561388159813368"/>
          <c:h val="6.5965930829887415E-2"/>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5.7906461464519339E-2"/>
          <c:y val="0.14709569526092256"/>
          <c:w val="0.70896708707871703"/>
          <c:h val="0.8516992522277419"/>
        </c:manualLayout>
      </c:layout>
      <c:pie3DChart>
        <c:varyColors val="1"/>
        <c:ser>
          <c:idx val="0"/>
          <c:order val="0"/>
          <c:explosion val="25"/>
          <c:dLbls>
            <c:dLbl>
              <c:idx val="0"/>
              <c:layout>
                <c:manualLayout>
                  <c:x val="-2.8461176727909019E-2"/>
                  <c:y val="-1.096032171039382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50B-449B-AA59-A9021113E86B}"/>
                </c:ext>
              </c:extLst>
            </c:dLbl>
            <c:spPr>
              <a:noFill/>
              <a:ln>
                <a:noFill/>
              </a:ln>
              <a:effectLst/>
            </c:spPr>
            <c:showLegendKey val="0"/>
            <c:showVal val="0"/>
            <c:showCatName val="1"/>
            <c:showSerName val="0"/>
            <c:showPercent val="1"/>
            <c:showBubbleSize val="0"/>
            <c:showLeaderLines val="0"/>
            <c:extLst>
              <c:ext xmlns:c15="http://schemas.microsoft.com/office/drawing/2012/chart" uri="{CE6537A1-D6FC-4f65-9D91-7224C49458BB}"/>
            </c:extLst>
          </c:dLbls>
          <c:cat>
            <c:strRef>
              <c:f>'PRIORIZACION ORIP SUR'!$G$5:$I$5</c:f>
              <c:strCache>
                <c:ptCount val="3"/>
                <c:pt idx="0">
                  <c:v>MUY ALTO </c:v>
                </c:pt>
                <c:pt idx="1">
                  <c:v>ALTO</c:v>
                </c:pt>
                <c:pt idx="2">
                  <c:v>MEDIO</c:v>
                </c:pt>
              </c:strCache>
            </c:strRef>
          </c:cat>
          <c:val>
            <c:numRef>
              <c:f>'PRIORIZACION ORIP SUR'!$G$6:$I$6</c:f>
              <c:numCache>
                <c:formatCode>General</c:formatCode>
                <c:ptCount val="3"/>
                <c:pt idx="0">
                  <c:v>15</c:v>
                </c:pt>
                <c:pt idx="1">
                  <c:v>9</c:v>
                </c:pt>
                <c:pt idx="2">
                  <c:v>65</c:v>
                </c:pt>
              </c:numCache>
            </c:numRef>
          </c:val>
          <c:extLst>
            <c:ext xmlns:c16="http://schemas.microsoft.com/office/drawing/2014/chart" uri="{C3380CC4-5D6E-409C-BE32-E72D297353CC}">
              <c16:uniqueId val="{00000001-D50B-449B-AA59-A9021113E86B}"/>
            </c:ext>
          </c:extLst>
        </c:ser>
        <c:dLbls>
          <c:showLegendKey val="0"/>
          <c:showVal val="0"/>
          <c:showCatName val="0"/>
          <c:showSerName val="0"/>
          <c:showPercent val="0"/>
          <c:showBubbleSize val="0"/>
          <c:showLeaderLines val="0"/>
        </c:dLbls>
      </c:pie3DChart>
    </c:plotArea>
    <c:legend>
      <c:legendPos val="r"/>
      <c:layout>
        <c:manualLayout>
          <c:xMode val="edge"/>
          <c:yMode val="edge"/>
          <c:x val="0.82768550391378093"/>
          <c:y val="0.56285731969246144"/>
          <c:w val="0.15786023622047246"/>
          <c:h val="0.37152194517352011"/>
        </c:manualLayout>
      </c:layout>
      <c:overlay val="0"/>
    </c:legend>
    <c:plotVisOnly val="1"/>
    <c:dispBlanksAs val="zero"/>
    <c:showDLblsOverMax val="0"/>
  </c:chart>
  <c:printSettings>
    <c:headerFooter/>
    <c:pageMargins b="0.75000000000000022" l="0.70000000000000018" r="0.70000000000000018" t="0.75000000000000022" header="0.3000000000000001" footer="0.30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17033176913491868"/>
          <c:y val="0.18965138349320942"/>
          <c:w val="0.67583255123412622"/>
          <c:h val="0.45500581556224923"/>
        </c:manualLayout>
      </c:layout>
      <c:bar3DChart>
        <c:barDir val="col"/>
        <c:grouping val="stacked"/>
        <c:varyColors val="0"/>
        <c:ser>
          <c:idx val="0"/>
          <c:order val="0"/>
          <c:invertIfNegative val="0"/>
          <c:dLbls>
            <c:dLbl>
              <c:idx val="5"/>
              <c:layout>
                <c:manualLayout>
                  <c:x val="8.1466395112015349E-3"/>
                  <c:y val="-8.56072333393663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F43-4D71-8A1F-16305134C7CC}"/>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'PRIORIZACION ORIP SUR'!$G$96:$L$96</c:f>
              <c:strCache>
                <c:ptCount val="6"/>
                <c:pt idx="0">
                  <c:v>CONDICIONES DE SEGURIDAD</c:v>
                </c:pt>
                <c:pt idx="1">
                  <c:v>FISICO
</c:v>
                </c:pt>
                <c:pt idx="2">
                  <c:v>BIOMECÁNICOS 
</c:v>
                </c:pt>
                <c:pt idx="3">
                  <c:v>PSICOSOCIAL
</c:v>
                </c:pt>
                <c:pt idx="4">
                  <c:v>BIOLOGICOS
</c:v>
                </c:pt>
                <c:pt idx="5">
                  <c:v>FENOMENOS NATURALES</c:v>
                </c:pt>
              </c:strCache>
            </c:strRef>
          </c:cat>
          <c:val>
            <c:numRef>
              <c:f>'PRIORIZACION ORIP SUR'!$G$97:$L$97</c:f>
              <c:numCache>
                <c:formatCode>General</c:formatCode>
                <c:ptCount val="6"/>
                <c:pt idx="0">
                  <c:v>41</c:v>
                </c:pt>
                <c:pt idx="1">
                  <c:v>18</c:v>
                </c:pt>
                <c:pt idx="2">
                  <c:v>12</c:v>
                </c:pt>
                <c:pt idx="3">
                  <c:v>8</c:v>
                </c:pt>
                <c:pt idx="4">
                  <c:v>8</c:v>
                </c:pt>
                <c:pt idx="5">
                  <c:v>1</c:v>
                </c:pt>
              </c:numCache>
            </c:numRef>
          </c:val>
          <c:extLst>
            <c:ext xmlns:c16="http://schemas.microsoft.com/office/drawing/2014/chart" uri="{C3380CC4-5D6E-409C-BE32-E72D297353CC}">
              <c16:uniqueId val="{00000001-4F43-4D71-8A1F-16305134C7CC}"/>
            </c:ext>
          </c:extLst>
        </c:ser>
        <c:dLbls>
          <c:showLegendKey val="0"/>
          <c:showVal val="0"/>
          <c:showCatName val="0"/>
          <c:showSerName val="0"/>
          <c:showPercent val="0"/>
          <c:showBubbleSize val="0"/>
        </c:dLbls>
        <c:gapWidth val="150"/>
        <c:shape val="box"/>
        <c:axId val="117822976"/>
        <c:axId val="117824512"/>
        <c:axId val="0"/>
      </c:bar3DChart>
      <c:catAx>
        <c:axId val="117822976"/>
        <c:scaling>
          <c:orientation val="minMax"/>
        </c:scaling>
        <c:delete val="0"/>
        <c:axPos val="b"/>
        <c:numFmt formatCode="General" sourceLinked="0"/>
        <c:majorTickMark val="out"/>
        <c:minorTickMark val="none"/>
        <c:tickLblPos val="nextTo"/>
        <c:crossAx val="117824512"/>
        <c:crosses val="autoZero"/>
        <c:auto val="0"/>
        <c:lblAlgn val="ctr"/>
        <c:lblOffset val="100"/>
        <c:noMultiLvlLbl val="0"/>
      </c:catAx>
      <c:valAx>
        <c:axId val="117824512"/>
        <c:scaling>
          <c:orientation val="minMax"/>
        </c:scaling>
        <c:delete val="0"/>
        <c:axPos val="l"/>
        <c:majorGridlines/>
        <c:numFmt formatCode="General" sourceLinked="1"/>
        <c:majorTickMark val="out"/>
        <c:minorTickMark val="none"/>
        <c:tickLblPos val="nextTo"/>
        <c:crossAx val="117822976"/>
        <c:crosses val="autoZero"/>
        <c:crossBetween val="between"/>
      </c:valAx>
    </c:plotArea>
    <c:legend>
      <c:legendPos val="r"/>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1</xdr:col>
      <xdr:colOff>540884</xdr:colOff>
      <xdr:row>0</xdr:row>
      <xdr:rowOff>84667</xdr:rowOff>
    </xdr:from>
    <xdr:to>
      <xdr:col>29</xdr:col>
      <xdr:colOff>877284</xdr:colOff>
      <xdr:row>8</xdr:row>
      <xdr:rowOff>10584</xdr:rowOff>
    </xdr:to>
    <xdr:pic>
      <xdr:nvPicPr>
        <xdr:cNvPr id="4" name="3 Imagen">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srcRect/>
        <a:stretch>
          <a:fillRect/>
        </a:stretch>
      </xdr:blipFill>
      <xdr:spPr bwMode="auto">
        <a:xfrm>
          <a:off x="1249967" y="84667"/>
          <a:ext cx="2718784" cy="16827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190500</xdr:colOff>
      <xdr:row>4</xdr:row>
      <xdr:rowOff>19050</xdr:rowOff>
    </xdr:from>
    <xdr:to>
      <xdr:col>10</xdr:col>
      <xdr:colOff>390525</xdr:colOff>
      <xdr:row>6</xdr:row>
      <xdr:rowOff>295275</xdr:rowOff>
    </xdr:to>
    <xdr:pic>
      <xdr:nvPicPr>
        <xdr:cNvPr id="4" name="3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67600" y="1162050"/>
          <a:ext cx="5534025" cy="2400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209549</xdr:colOff>
      <xdr:row>21</xdr:row>
      <xdr:rowOff>47625</xdr:rowOff>
    </xdr:from>
    <xdr:to>
      <xdr:col>13</xdr:col>
      <xdr:colOff>85724</xdr:colOff>
      <xdr:row>27</xdr:row>
      <xdr:rowOff>152400</xdr:rowOff>
    </xdr:to>
    <xdr:pic>
      <xdr:nvPicPr>
        <xdr:cNvPr id="5" name="4 Imag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86649" y="6734175"/>
          <a:ext cx="7496175" cy="275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28575</xdr:colOff>
      <xdr:row>7</xdr:row>
      <xdr:rowOff>171449</xdr:rowOff>
    </xdr:from>
    <xdr:to>
      <xdr:col>11</xdr:col>
      <xdr:colOff>47626</xdr:colOff>
      <xdr:row>24</xdr:row>
      <xdr:rowOff>38099</xdr:rowOff>
    </xdr:to>
    <xdr:graphicFrame macro="">
      <xdr:nvGraphicFramePr>
        <xdr:cNvPr id="74799" name="19 Gráfico">
          <a:extLst>
            <a:ext uri="{FF2B5EF4-FFF2-40B4-BE49-F238E27FC236}">
              <a16:creationId xmlns:a16="http://schemas.microsoft.com/office/drawing/2014/main" id="{00000000-0008-0000-0200-00002F2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59</xdr:row>
      <xdr:rowOff>4762</xdr:rowOff>
    </xdr:from>
    <xdr:to>
      <xdr:col>11</xdr:col>
      <xdr:colOff>0</xdr:colOff>
      <xdr:row>80</xdr:row>
      <xdr:rowOff>161925</xdr:rowOff>
    </xdr:to>
    <xdr:graphicFrame macro="">
      <xdr:nvGraphicFramePr>
        <xdr:cNvPr id="3" name="2 Gráfico">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0.15425</cdr:x>
      <cdr:y>0.03249</cdr:y>
    </cdr:from>
    <cdr:to>
      <cdr:x>0.91335</cdr:x>
      <cdr:y>0.13357</cdr:y>
    </cdr:to>
    <cdr:sp macro="" textlink="">
      <cdr:nvSpPr>
        <cdr:cNvPr id="2" name="1 CuadroTexto"/>
        <cdr:cNvSpPr txBox="1"/>
      </cdr:nvSpPr>
      <cdr:spPr>
        <a:xfrm xmlns:a="http://schemas.openxmlformats.org/drawingml/2006/main">
          <a:off x="847726" y="128588"/>
          <a:ext cx="4171950" cy="40005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FRECUENCIA  DEL </a:t>
          </a:r>
          <a:r>
            <a:rPr lang="es-CO" sz="1400" b="1" i="1" baseline="0">
              <a:latin typeface="Arial" pitchFamily="34" charset="0"/>
              <a:cs typeface="Arial" pitchFamily="34" charset="0"/>
            </a:rPr>
            <a:t> RIESGO</a:t>
          </a:r>
          <a:endParaRPr lang="es-CO" sz="1400" b="1" i="1">
            <a:latin typeface="Arial" pitchFamily="34" charset="0"/>
            <a:cs typeface="Arial"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4</xdr:col>
      <xdr:colOff>561975</xdr:colOff>
      <xdr:row>8</xdr:row>
      <xdr:rowOff>33336</xdr:rowOff>
    </xdr:from>
    <xdr:to>
      <xdr:col>10</xdr:col>
      <xdr:colOff>28575</xdr:colOff>
      <xdr:row>25</xdr:row>
      <xdr:rowOff>180975</xdr:rowOff>
    </xdr:to>
    <xdr:graphicFrame macro="">
      <xdr:nvGraphicFramePr>
        <xdr:cNvPr id="2" name="1 Gráfico">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9525</xdr:colOff>
      <xdr:row>97</xdr:row>
      <xdr:rowOff>23812</xdr:rowOff>
    </xdr:from>
    <xdr:to>
      <xdr:col>10</xdr:col>
      <xdr:colOff>9525</xdr:colOff>
      <xdr:row>116</xdr:row>
      <xdr:rowOff>66675</xdr:rowOff>
    </xdr:to>
    <xdr:graphicFrame macro="">
      <xdr:nvGraphicFramePr>
        <xdr:cNvPr id="3" name="2 Gráfico">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0.006</cdr:x>
      <cdr:y>0.0191</cdr:y>
    </cdr:from>
    <cdr:to>
      <cdr:x>0.994</cdr:x>
      <cdr:y>0.1684</cdr:y>
    </cdr:to>
    <cdr:sp macro="" textlink="">
      <cdr:nvSpPr>
        <cdr:cNvPr id="2" name="1 CuadroTexto"/>
        <cdr:cNvSpPr txBox="1"/>
      </cdr:nvSpPr>
      <cdr:spPr>
        <a:xfrm xmlns:a="http://schemas.openxmlformats.org/drawingml/2006/main">
          <a:off x="28575" y="59755"/>
          <a:ext cx="4705349" cy="46717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INTERPRETACION</a:t>
          </a:r>
          <a:r>
            <a:rPr lang="es-CO" sz="1400" b="1" i="1" baseline="0">
              <a:latin typeface="Arial" pitchFamily="34" charset="0"/>
              <a:cs typeface="Arial" pitchFamily="34" charset="0"/>
            </a:rPr>
            <a:t> DEL NIVEL DE PROBABILIDAD</a:t>
          </a:r>
          <a:endParaRPr lang="es-CO" sz="1400" b="1" i="1">
            <a:latin typeface="Arial" pitchFamily="34" charset="0"/>
            <a:cs typeface="Arial"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0.1285</cdr:x>
      <cdr:y>0.08345</cdr:y>
    </cdr:from>
    <cdr:to>
      <cdr:x>0.95327</cdr:x>
      <cdr:y>0.15458</cdr:y>
    </cdr:to>
    <cdr:sp macro="" textlink="">
      <cdr:nvSpPr>
        <cdr:cNvPr id="2" name="1 CuadroTexto"/>
        <cdr:cNvSpPr txBox="1"/>
      </cdr:nvSpPr>
      <cdr:spPr>
        <a:xfrm xmlns:a="http://schemas.openxmlformats.org/drawingml/2006/main">
          <a:off x="523875" y="290513"/>
          <a:ext cx="336232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CO" sz="1100"/>
        </a:p>
      </cdr:txBody>
    </cdr:sp>
  </cdr:relSizeAnchor>
  <cdr:relSizeAnchor xmlns:cdr="http://schemas.openxmlformats.org/drawingml/2006/chartDrawing">
    <cdr:from>
      <cdr:x>0.01246</cdr:x>
      <cdr:y>0.03146</cdr:y>
    </cdr:from>
    <cdr:to>
      <cdr:x>0.95093</cdr:x>
      <cdr:y>0.13817</cdr:y>
    </cdr:to>
    <cdr:sp macro="" textlink="">
      <cdr:nvSpPr>
        <cdr:cNvPr id="3" name="1 CuadroTexto"/>
        <cdr:cNvSpPr txBox="1"/>
      </cdr:nvSpPr>
      <cdr:spPr>
        <a:xfrm xmlns:a="http://schemas.openxmlformats.org/drawingml/2006/main">
          <a:off x="50799" y="109537"/>
          <a:ext cx="3825875" cy="37147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CO" sz="1400" b="1" i="1">
              <a:latin typeface="Arial" pitchFamily="34" charset="0"/>
              <a:cs typeface="Arial" pitchFamily="34" charset="0"/>
            </a:rPr>
            <a:t>FRECUENCIA</a:t>
          </a:r>
          <a:r>
            <a:rPr lang="es-CO" sz="1400" b="1" i="1" baseline="0">
              <a:latin typeface="Arial" pitchFamily="34" charset="0"/>
              <a:cs typeface="Arial" pitchFamily="34" charset="0"/>
            </a:rPr>
            <a:t> DEL RIESGO</a:t>
          </a:r>
          <a:endParaRPr lang="es-CO" sz="1400" b="1" i="1">
            <a:latin typeface="Arial" pitchFamily="34" charset="0"/>
            <a:cs typeface="Arial"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5</xdr:col>
      <xdr:colOff>0</xdr:colOff>
      <xdr:row>8</xdr:row>
      <xdr:rowOff>33336</xdr:rowOff>
    </xdr:from>
    <xdr:to>
      <xdr:col>10</xdr:col>
      <xdr:colOff>104774</xdr:colOff>
      <xdr:row>23</xdr:row>
      <xdr:rowOff>152400</xdr:rowOff>
    </xdr:to>
    <xdr:graphicFrame macro="">
      <xdr:nvGraphicFramePr>
        <xdr:cNvPr id="9" name="8 Gráfico">
          <a:extLst>
            <a:ext uri="{FF2B5EF4-FFF2-40B4-BE49-F238E27FC236}">
              <a16:creationId xmlns:a16="http://schemas.microsoft.com/office/drawing/2014/main" id="{00000000-0008-0000-04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219074</xdr:colOff>
      <xdr:row>8</xdr:row>
      <xdr:rowOff>114300</xdr:rowOff>
    </xdr:from>
    <xdr:to>
      <xdr:col>9</xdr:col>
      <xdr:colOff>800100</xdr:colOff>
      <xdr:row>10</xdr:row>
      <xdr:rowOff>142875</xdr:rowOff>
    </xdr:to>
    <xdr:sp macro="" textlink="">
      <xdr:nvSpPr>
        <xdr:cNvPr id="12" name="11 CuadroTexto">
          <a:extLst>
            <a:ext uri="{FF2B5EF4-FFF2-40B4-BE49-F238E27FC236}">
              <a16:creationId xmlns:a16="http://schemas.microsoft.com/office/drawing/2014/main" id="{00000000-0008-0000-0400-00000C000000}"/>
            </a:ext>
          </a:extLst>
        </xdr:cNvPr>
        <xdr:cNvSpPr txBox="1"/>
      </xdr:nvSpPr>
      <xdr:spPr>
        <a:xfrm>
          <a:off x="4019549" y="2581275"/>
          <a:ext cx="4514851" cy="409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400" b="1" i="1">
              <a:latin typeface="Arial" pitchFamily="34" charset="0"/>
              <a:cs typeface="Arial" pitchFamily="34" charset="0"/>
            </a:rPr>
            <a:t>INTERPRETACION DEL NIVEL DE</a:t>
          </a:r>
          <a:r>
            <a:rPr lang="es-CO" sz="1400" b="1" i="1" baseline="0">
              <a:latin typeface="Arial" pitchFamily="34" charset="0"/>
              <a:cs typeface="Arial" pitchFamily="34" charset="0"/>
            </a:rPr>
            <a:t> PROBABILIDAD</a:t>
          </a:r>
          <a:endParaRPr lang="es-CO" sz="1400" b="1" i="1">
            <a:latin typeface="Arial" pitchFamily="34" charset="0"/>
            <a:cs typeface="Arial" pitchFamily="34" charset="0"/>
          </a:endParaRPr>
        </a:p>
      </xdr:txBody>
    </xdr:sp>
    <xdr:clientData/>
  </xdr:twoCellAnchor>
  <xdr:twoCellAnchor>
    <xdr:from>
      <xdr:col>5</xdr:col>
      <xdr:colOff>9524</xdr:colOff>
      <xdr:row>99</xdr:row>
      <xdr:rowOff>14286</xdr:rowOff>
    </xdr:from>
    <xdr:to>
      <xdr:col>9</xdr:col>
      <xdr:colOff>790574</xdr:colOff>
      <xdr:row>115</xdr:row>
      <xdr:rowOff>85725</xdr:rowOff>
    </xdr:to>
    <xdr:graphicFrame macro="">
      <xdr:nvGraphicFramePr>
        <xdr:cNvPr id="15" name="14 Gráfico">
          <a:extLst>
            <a:ext uri="{FF2B5EF4-FFF2-40B4-BE49-F238E27FC236}">
              <a16:creationId xmlns:a16="http://schemas.microsoft.com/office/drawing/2014/main" id="{00000000-0008-0000-04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0.19796</cdr:x>
      <cdr:y>0.04148</cdr:y>
    </cdr:from>
    <cdr:to>
      <cdr:x>0.86255</cdr:x>
      <cdr:y>0.15772</cdr:y>
    </cdr:to>
    <cdr:sp macro="" textlink="">
      <cdr:nvSpPr>
        <cdr:cNvPr id="2" name="1 CuadroTexto"/>
        <cdr:cNvSpPr txBox="1"/>
      </cdr:nvSpPr>
      <cdr:spPr>
        <a:xfrm xmlns:a="http://schemas.openxmlformats.org/drawingml/2006/main">
          <a:off x="925830" y="165330"/>
          <a:ext cx="3108107" cy="46339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FRECUENCIA</a:t>
          </a:r>
          <a:r>
            <a:rPr lang="es-CO" sz="1400" b="1" i="1" baseline="0">
              <a:latin typeface="Arial" pitchFamily="34" charset="0"/>
              <a:cs typeface="Arial" pitchFamily="34" charset="0"/>
            </a:rPr>
            <a:t> DEL RIESGO</a:t>
          </a:r>
          <a:endParaRPr lang="es-CO" sz="1400" b="1" i="1">
            <a:latin typeface="Arial" pitchFamily="34" charset="0"/>
            <a:cs typeface="Arial" pitchFamily="34" charset="0"/>
          </a:endParaRPr>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F102"/>
  <sheetViews>
    <sheetView tabSelected="1" topLeftCell="AF7" zoomScale="90" zoomScaleNormal="90" workbookViewId="0">
      <selection activeCell="AH64" sqref="AH64"/>
    </sheetView>
  </sheetViews>
  <sheetFormatPr baseColWidth="10" defaultColWidth="11" defaultRowHeight="14.25" x14ac:dyDescent="0.2"/>
  <cols>
    <col min="1" max="1" width="3.5" customWidth="1"/>
    <col min="2" max="2" width="13.5" hidden="1" customWidth="1"/>
    <col min="3" max="3" width="8.125" hidden="1" customWidth="1"/>
    <col min="4" max="4" width="8.625" hidden="1" customWidth="1"/>
    <col min="5" max="6" width="50.625" hidden="1" customWidth="1"/>
    <col min="7" max="7" width="16.625" hidden="1" customWidth="1"/>
    <col min="8" max="8" width="5.5" hidden="1" customWidth="1"/>
    <col min="9" max="9" width="5.25" hidden="1" customWidth="1"/>
    <col min="10" max="10" width="5.625" hidden="1" customWidth="1"/>
    <col min="11" max="11" width="13.25" customWidth="1"/>
    <col min="12" max="12" width="17.75" hidden="1" customWidth="1"/>
    <col min="13" max="13" width="17.875" hidden="1" customWidth="1"/>
    <col min="14" max="14" width="16.625" hidden="1" customWidth="1"/>
    <col min="15" max="17" width="40.625" hidden="1" customWidth="1"/>
    <col min="18" max="18" width="6" hidden="1" customWidth="1"/>
    <col min="19" max="19" width="5.75" hidden="1" customWidth="1"/>
    <col min="20" max="20" width="5.25" hidden="1" customWidth="1"/>
    <col min="21" max="21" width="12.625" hidden="1" customWidth="1"/>
    <col min="22" max="22" width="5.25" hidden="1" customWidth="1"/>
    <col min="23" max="23" width="5.125" hidden="1" customWidth="1"/>
    <col min="24" max="24" width="12.625" hidden="1" customWidth="1"/>
    <col min="25" max="25" width="0" hidden="1" customWidth="1"/>
    <col min="26" max="26" width="19.5" hidden="1" customWidth="1"/>
    <col min="27" max="27" width="0" hidden="1" customWidth="1"/>
    <col min="28" max="28" width="5.375" customWidth="1"/>
    <col min="29" max="29" width="5.5" customWidth="1"/>
    <col min="30" max="30" width="21.625" customWidth="1"/>
    <col min="31" max="31" width="55.125" customWidth="1"/>
    <col min="32" max="32" width="20.875" customWidth="1"/>
  </cols>
  <sheetData>
    <row r="1" spans="1:32" ht="15" thickBot="1" x14ac:dyDescent="0.25">
      <c r="A1" s="205"/>
      <c r="B1" s="205"/>
      <c r="C1" s="205"/>
      <c r="D1" s="205"/>
      <c r="E1" s="205"/>
      <c r="F1" s="107"/>
      <c r="G1" s="107"/>
      <c r="H1" s="107" t="s">
        <v>0</v>
      </c>
      <c r="I1" s="107"/>
      <c r="J1" s="107"/>
      <c r="K1" s="107"/>
      <c r="L1" s="107"/>
      <c r="M1" s="107"/>
      <c r="N1" s="107"/>
      <c r="O1" s="107"/>
      <c r="P1" s="107"/>
      <c r="Q1" s="107">
        <v>8</v>
      </c>
      <c r="R1" s="107"/>
      <c r="S1" s="107"/>
      <c r="T1" s="107"/>
    </row>
    <row r="2" spans="1:32" ht="24" thickBot="1" x14ac:dyDescent="0.25">
      <c r="A2" s="205"/>
      <c r="B2" s="205"/>
      <c r="C2" s="205"/>
      <c r="D2" s="205"/>
      <c r="E2" s="205"/>
      <c r="F2" s="206" t="s">
        <v>1</v>
      </c>
      <c r="G2" s="206"/>
      <c r="H2" s="206"/>
      <c r="I2" s="206"/>
      <c r="J2" s="206"/>
      <c r="K2" s="206"/>
      <c r="L2" s="206"/>
      <c r="M2" s="206"/>
      <c r="N2" s="206"/>
      <c r="O2" s="206"/>
      <c r="P2" s="206"/>
      <c r="Q2" s="206"/>
      <c r="R2" s="206"/>
      <c r="S2" s="206"/>
      <c r="T2" s="206"/>
    </row>
    <row r="3" spans="1:32" ht="24" thickBot="1" x14ac:dyDescent="0.25">
      <c r="A3" s="205"/>
      <c r="B3" s="205"/>
      <c r="C3" s="205"/>
      <c r="D3" s="205"/>
      <c r="E3" s="205"/>
      <c r="F3" s="108"/>
      <c r="G3" s="109"/>
      <c r="H3" s="109"/>
      <c r="I3" s="109"/>
      <c r="J3" s="109"/>
      <c r="K3" s="109"/>
      <c r="L3" s="109"/>
      <c r="M3" s="109"/>
      <c r="N3" s="109"/>
      <c r="O3" s="109"/>
      <c r="P3" s="109"/>
      <c r="Q3" s="109"/>
      <c r="R3" s="109"/>
      <c r="S3" s="109"/>
      <c r="T3" s="109"/>
    </row>
    <row r="4" spans="1:32" ht="15" thickBot="1" x14ac:dyDescent="0.25">
      <c r="A4" s="205"/>
      <c r="B4" s="205"/>
      <c r="C4" s="205"/>
      <c r="D4" s="205"/>
      <c r="E4" s="205"/>
      <c r="F4" s="110" t="s">
        <v>2</v>
      </c>
      <c r="G4" s="207" t="s">
        <v>3</v>
      </c>
      <c r="H4" s="207"/>
      <c r="I4" s="207"/>
      <c r="J4" s="207"/>
      <c r="K4" s="207"/>
      <c r="L4" s="207"/>
      <c r="M4" s="207"/>
      <c r="N4" s="107"/>
      <c r="O4" s="107"/>
      <c r="P4" s="107"/>
      <c r="Q4" s="107"/>
      <c r="R4" s="107"/>
      <c r="S4" s="107"/>
      <c r="T4" s="107"/>
    </row>
    <row r="5" spans="1:32" ht="15" thickBot="1" x14ac:dyDescent="0.25">
      <c r="A5" s="205"/>
      <c r="B5" s="205"/>
      <c r="C5" s="205"/>
      <c r="D5" s="205"/>
      <c r="E5" s="205"/>
      <c r="F5" s="111" t="s">
        <v>4</v>
      </c>
      <c r="G5" s="208" t="s">
        <v>5</v>
      </c>
      <c r="H5" s="208"/>
      <c r="I5" s="208"/>
      <c r="J5" s="208"/>
      <c r="K5" s="208"/>
      <c r="L5" s="208"/>
      <c r="M5" s="208"/>
      <c r="N5" s="107"/>
      <c r="O5" s="107"/>
      <c r="P5" s="107"/>
      <c r="Q5" s="107"/>
      <c r="R5" s="107"/>
      <c r="S5" s="107"/>
      <c r="T5" s="107"/>
    </row>
    <row r="6" spans="1:32" ht="15" customHeight="1" thickBot="1" x14ac:dyDescent="0.25">
      <c r="A6" s="205"/>
      <c r="B6" s="205"/>
      <c r="C6" s="205"/>
      <c r="D6" s="205"/>
      <c r="E6" s="205"/>
      <c r="F6" s="111" t="s">
        <v>6</v>
      </c>
      <c r="G6" s="208" t="s">
        <v>7</v>
      </c>
      <c r="H6" s="208"/>
      <c r="I6" s="208"/>
      <c r="J6" s="208"/>
      <c r="K6" s="208"/>
      <c r="L6" s="208"/>
      <c r="M6" s="208"/>
      <c r="N6" s="107"/>
      <c r="O6" s="107"/>
      <c r="P6" s="107"/>
      <c r="Q6" s="107"/>
      <c r="R6" s="107"/>
      <c r="S6" s="107"/>
      <c r="T6" s="107"/>
    </row>
    <row r="7" spans="1:32" ht="15" customHeight="1" thickBot="1" x14ac:dyDescent="0.25">
      <c r="A7" s="205"/>
      <c r="B7" s="205"/>
      <c r="C7" s="205"/>
      <c r="D7" s="205"/>
      <c r="E7" s="205"/>
      <c r="F7" s="111" t="s">
        <v>8</v>
      </c>
      <c r="G7" s="208" t="s">
        <v>9</v>
      </c>
      <c r="H7" s="208"/>
      <c r="I7" s="208"/>
      <c r="J7" s="208"/>
      <c r="K7" s="208"/>
      <c r="L7" s="208"/>
      <c r="M7" s="208"/>
      <c r="N7" s="107"/>
      <c r="O7" s="107"/>
      <c r="P7" s="107"/>
      <c r="Q7" s="107"/>
      <c r="R7" s="107"/>
      <c r="S7" s="107"/>
      <c r="T7" s="107"/>
    </row>
    <row r="8" spans="1:32" ht="15" customHeight="1" thickBot="1" x14ac:dyDescent="0.25">
      <c r="A8" s="205"/>
      <c r="B8" s="205"/>
      <c r="C8" s="205"/>
      <c r="D8" s="205"/>
      <c r="E8" s="205"/>
      <c r="F8" s="112" t="s">
        <v>10</v>
      </c>
      <c r="G8" s="209" t="s">
        <v>11</v>
      </c>
      <c r="H8" s="209"/>
      <c r="I8" s="209"/>
      <c r="J8" s="209"/>
      <c r="K8" s="209"/>
      <c r="L8" s="209"/>
      <c r="M8" s="209"/>
      <c r="N8" s="107"/>
      <c r="O8" s="107"/>
      <c r="P8" s="107"/>
      <c r="Q8" s="107"/>
      <c r="R8" s="107"/>
      <c r="S8" s="107"/>
      <c r="T8" s="107"/>
    </row>
    <row r="9" spans="1:32" ht="15" thickBot="1" x14ac:dyDescent="0.25">
      <c r="A9" s="205"/>
      <c r="B9" s="205"/>
      <c r="C9" s="205"/>
      <c r="D9" s="205"/>
      <c r="E9" s="205"/>
      <c r="F9" s="112" t="s">
        <v>12</v>
      </c>
      <c r="G9" s="209" t="s">
        <v>13</v>
      </c>
      <c r="H9" s="209"/>
      <c r="I9" s="209"/>
      <c r="J9" s="209"/>
      <c r="K9" s="209"/>
      <c r="L9" s="209"/>
      <c r="M9" s="209"/>
      <c r="N9" s="107"/>
      <c r="O9" s="107"/>
      <c r="P9" s="107"/>
      <c r="R9" s="107"/>
      <c r="S9" s="107"/>
      <c r="T9" s="107"/>
    </row>
    <row r="11" spans="1:32" ht="25.5" x14ac:dyDescent="0.2">
      <c r="B11" s="201" t="s">
        <v>14</v>
      </c>
      <c r="C11" s="210" t="s">
        <v>15</v>
      </c>
      <c r="D11" s="201" t="s">
        <v>16</v>
      </c>
      <c r="E11" s="201" t="s">
        <v>17</v>
      </c>
      <c r="F11" s="201" t="s">
        <v>18</v>
      </c>
      <c r="G11" s="201" t="s">
        <v>19</v>
      </c>
      <c r="H11" s="202" t="s">
        <v>20</v>
      </c>
      <c r="I11" s="202" t="s">
        <v>21</v>
      </c>
      <c r="J11" s="202" t="s">
        <v>22</v>
      </c>
      <c r="K11" s="203" t="s">
        <v>23</v>
      </c>
      <c r="L11" s="203"/>
      <c r="M11" s="203"/>
      <c r="N11" s="203"/>
      <c r="O11" s="204" t="s">
        <v>24</v>
      </c>
      <c r="P11" s="204"/>
      <c r="Q11" s="204"/>
      <c r="R11" s="203" t="s">
        <v>25</v>
      </c>
      <c r="S11" s="203"/>
      <c r="T11" s="203"/>
      <c r="U11" s="203"/>
      <c r="V11" s="203"/>
      <c r="W11" s="203"/>
      <c r="X11" s="203"/>
      <c r="Y11" s="143" t="s">
        <v>26</v>
      </c>
      <c r="Z11" s="199" t="s">
        <v>27</v>
      </c>
      <c r="AA11" s="199"/>
      <c r="AB11" s="200" t="s">
        <v>28</v>
      </c>
      <c r="AC11" s="200"/>
      <c r="AD11" s="200"/>
      <c r="AE11" s="200"/>
      <c r="AF11" s="200"/>
    </row>
    <row r="12" spans="1:32" ht="90.75" x14ac:dyDescent="0.2">
      <c r="B12" s="201"/>
      <c r="C12" s="211"/>
      <c r="D12" s="201"/>
      <c r="E12" s="201"/>
      <c r="F12" s="201"/>
      <c r="G12" s="201"/>
      <c r="H12" s="202"/>
      <c r="I12" s="202"/>
      <c r="J12" s="202"/>
      <c r="K12" s="144" t="s">
        <v>29</v>
      </c>
      <c r="L12" s="144" t="s">
        <v>30</v>
      </c>
      <c r="M12" s="144" t="s">
        <v>31</v>
      </c>
      <c r="N12" s="144" t="s">
        <v>32</v>
      </c>
      <c r="O12" s="145" t="s">
        <v>33</v>
      </c>
      <c r="P12" s="145" t="s">
        <v>34</v>
      </c>
      <c r="Q12" s="145" t="s">
        <v>35</v>
      </c>
      <c r="R12" s="146" t="s">
        <v>36</v>
      </c>
      <c r="S12" s="146" t="s">
        <v>37</v>
      </c>
      <c r="T12" s="146" t="s">
        <v>38</v>
      </c>
      <c r="U12" s="144" t="s">
        <v>39</v>
      </c>
      <c r="V12" s="146" t="s">
        <v>40</v>
      </c>
      <c r="W12" s="146" t="s">
        <v>41</v>
      </c>
      <c r="X12" s="144" t="s">
        <v>42</v>
      </c>
      <c r="Y12" s="147" t="s">
        <v>43</v>
      </c>
      <c r="Z12" s="146" t="s">
        <v>44</v>
      </c>
      <c r="AA12" s="146" t="s">
        <v>45</v>
      </c>
      <c r="AB12" s="148" t="s">
        <v>46</v>
      </c>
      <c r="AC12" s="148" t="s">
        <v>47</v>
      </c>
      <c r="AD12" s="148" t="s">
        <v>48</v>
      </c>
      <c r="AE12" s="148" t="s">
        <v>49</v>
      </c>
      <c r="AF12" s="148" t="s">
        <v>50</v>
      </c>
    </row>
    <row r="13" spans="1:32" ht="187.5" hidden="1" x14ac:dyDescent="0.2">
      <c r="B13" s="179" t="s">
        <v>51</v>
      </c>
      <c r="C13" s="180" t="s">
        <v>5</v>
      </c>
      <c r="D13" s="176" t="s">
        <v>52</v>
      </c>
      <c r="E13" s="152" t="s">
        <v>53</v>
      </c>
      <c r="F13" s="152" t="s">
        <v>54</v>
      </c>
      <c r="G13" s="167" t="s">
        <v>55</v>
      </c>
      <c r="H13" s="168">
        <v>1</v>
      </c>
      <c r="I13" s="168">
        <v>6</v>
      </c>
      <c r="J13" s="158" t="s">
        <v>56</v>
      </c>
      <c r="K13" s="168" t="s">
        <v>57</v>
      </c>
      <c r="L13" s="158" t="s">
        <v>58</v>
      </c>
      <c r="M13" s="176" t="s">
        <v>59</v>
      </c>
      <c r="N13" s="158" t="s">
        <v>60</v>
      </c>
      <c r="O13" s="169" t="s">
        <v>61</v>
      </c>
      <c r="P13" s="169" t="s">
        <v>61</v>
      </c>
      <c r="Q13" s="169" t="s">
        <v>61</v>
      </c>
      <c r="R13" s="170">
        <v>2</v>
      </c>
      <c r="S13" s="170">
        <v>3</v>
      </c>
      <c r="T13" s="159">
        <v>6</v>
      </c>
      <c r="U13" s="170" t="s">
        <v>34</v>
      </c>
      <c r="V13" s="170">
        <v>10</v>
      </c>
      <c r="W13" s="171">
        <v>60</v>
      </c>
      <c r="X13" s="170" t="s">
        <v>62</v>
      </c>
      <c r="Y13" s="170" t="s">
        <v>63</v>
      </c>
      <c r="Z13" s="170" t="s">
        <v>64</v>
      </c>
      <c r="AA13" s="170" t="s">
        <v>65</v>
      </c>
      <c r="AB13" s="127" t="s">
        <v>61</v>
      </c>
      <c r="AC13" s="127" t="s">
        <v>61</v>
      </c>
      <c r="AD13" s="127" t="s">
        <v>386</v>
      </c>
      <c r="AE13" s="172" t="s">
        <v>385</v>
      </c>
      <c r="AF13" s="127" t="s">
        <v>61</v>
      </c>
    </row>
    <row r="14" spans="1:32" ht="187.5" hidden="1" x14ac:dyDescent="0.2">
      <c r="B14" s="179" t="s">
        <v>51</v>
      </c>
      <c r="C14" s="180" t="s">
        <v>5</v>
      </c>
      <c r="D14" s="176" t="s">
        <v>52</v>
      </c>
      <c r="E14" s="152" t="s">
        <v>53</v>
      </c>
      <c r="F14" s="152" t="s">
        <v>54</v>
      </c>
      <c r="G14" s="167" t="s">
        <v>55</v>
      </c>
      <c r="H14" s="168">
        <v>1</v>
      </c>
      <c r="I14" s="168">
        <v>6</v>
      </c>
      <c r="J14" s="158" t="s">
        <v>56</v>
      </c>
      <c r="K14" s="168" t="s">
        <v>66</v>
      </c>
      <c r="L14" s="158" t="s">
        <v>67</v>
      </c>
      <c r="M14" s="175" t="s">
        <v>68</v>
      </c>
      <c r="N14" s="158" t="s">
        <v>69</v>
      </c>
      <c r="O14" s="155" t="s">
        <v>61</v>
      </c>
      <c r="P14" s="169" t="s">
        <v>61</v>
      </c>
      <c r="Q14" s="169" t="s">
        <v>61</v>
      </c>
      <c r="R14" s="170">
        <v>2</v>
      </c>
      <c r="S14" s="170">
        <v>3</v>
      </c>
      <c r="T14" s="170">
        <v>6</v>
      </c>
      <c r="U14" s="170" t="s">
        <v>34</v>
      </c>
      <c r="V14" s="170">
        <v>10</v>
      </c>
      <c r="W14" s="171">
        <v>60</v>
      </c>
      <c r="X14" s="170" t="s">
        <v>62</v>
      </c>
      <c r="Y14" s="170" t="s">
        <v>63</v>
      </c>
      <c r="Z14" s="170" t="s">
        <v>70</v>
      </c>
      <c r="AA14" s="170" t="s">
        <v>65</v>
      </c>
      <c r="AB14" s="127" t="s">
        <v>61</v>
      </c>
      <c r="AC14" s="127" t="s">
        <v>61</v>
      </c>
      <c r="AD14" s="155" t="s">
        <v>71</v>
      </c>
      <c r="AE14" s="169" t="s">
        <v>388</v>
      </c>
      <c r="AF14" s="127" t="s">
        <v>61</v>
      </c>
    </row>
    <row r="15" spans="1:32" ht="187.5" hidden="1" x14ac:dyDescent="0.2">
      <c r="B15" s="179" t="s">
        <v>51</v>
      </c>
      <c r="C15" s="180" t="s">
        <v>5</v>
      </c>
      <c r="D15" s="176" t="s">
        <v>52</v>
      </c>
      <c r="E15" s="152" t="s">
        <v>53</v>
      </c>
      <c r="F15" s="152" t="s">
        <v>72</v>
      </c>
      <c r="G15" s="167" t="s">
        <v>55</v>
      </c>
      <c r="H15" s="168">
        <v>1</v>
      </c>
      <c r="I15" s="168">
        <v>8</v>
      </c>
      <c r="J15" s="158" t="s">
        <v>73</v>
      </c>
      <c r="K15" s="168" t="s">
        <v>74</v>
      </c>
      <c r="L15" s="158" t="s">
        <v>75</v>
      </c>
      <c r="M15" s="176" t="s">
        <v>76</v>
      </c>
      <c r="N15" s="158" t="s">
        <v>77</v>
      </c>
      <c r="O15" s="169" t="s">
        <v>61</v>
      </c>
      <c r="P15" s="169" t="s">
        <v>78</v>
      </c>
      <c r="Q15" s="169" t="s">
        <v>79</v>
      </c>
      <c r="R15" s="170">
        <v>2</v>
      </c>
      <c r="S15" s="170">
        <v>1</v>
      </c>
      <c r="T15" s="170">
        <v>2</v>
      </c>
      <c r="U15" s="170" t="s">
        <v>80</v>
      </c>
      <c r="V15" s="170">
        <v>10</v>
      </c>
      <c r="W15" s="171">
        <v>20</v>
      </c>
      <c r="X15" s="170" t="s">
        <v>81</v>
      </c>
      <c r="Y15" s="160" t="s">
        <v>82</v>
      </c>
      <c r="Z15" s="170" t="s">
        <v>83</v>
      </c>
      <c r="AA15" s="170" t="s">
        <v>65</v>
      </c>
      <c r="AB15" s="127" t="s">
        <v>61</v>
      </c>
      <c r="AC15" s="127" t="s">
        <v>61</v>
      </c>
      <c r="AD15" s="155" t="s">
        <v>61</v>
      </c>
      <c r="AE15" s="127" t="s">
        <v>84</v>
      </c>
      <c r="AF15" s="127" t="s">
        <v>85</v>
      </c>
    </row>
    <row r="16" spans="1:32" ht="187.5" hidden="1" x14ac:dyDescent="0.2">
      <c r="B16" s="179" t="s">
        <v>51</v>
      </c>
      <c r="C16" s="180" t="s">
        <v>5</v>
      </c>
      <c r="D16" s="176" t="s">
        <v>52</v>
      </c>
      <c r="E16" s="152" t="s">
        <v>53</v>
      </c>
      <c r="F16" s="152" t="s">
        <v>54</v>
      </c>
      <c r="G16" s="167" t="s">
        <v>55</v>
      </c>
      <c r="H16" s="168">
        <v>1</v>
      </c>
      <c r="I16" s="168">
        <v>6</v>
      </c>
      <c r="J16" s="158" t="s">
        <v>56</v>
      </c>
      <c r="K16" s="168" t="s">
        <v>86</v>
      </c>
      <c r="L16" s="158" t="s">
        <v>87</v>
      </c>
      <c r="M16" s="176" t="s">
        <v>88</v>
      </c>
      <c r="N16" s="158" t="s">
        <v>89</v>
      </c>
      <c r="O16" s="169" t="s">
        <v>61</v>
      </c>
      <c r="P16" s="169" t="s">
        <v>61</v>
      </c>
      <c r="Q16" s="169" t="s">
        <v>90</v>
      </c>
      <c r="R16" s="170">
        <v>2</v>
      </c>
      <c r="S16" s="170">
        <v>4</v>
      </c>
      <c r="T16" s="159">
        <v>8</v>
      </c>
      <c r="U16" s="170" t="s">
        <v>34</v>
      </c>
      <c r="V16" s="170">
        <v>25</v>
      </c>
      <c r="W16" s="171">
        <v>200</v>
      </c>
      <c r="X16" s="170" t="s">
        <v>91</v>
      </c>
      <c r="Y16" s="160" t="s">
        <v>92</v>
      </c>
      <c r="Z16" s="170" t="s">
        <v>93</v>
      </c>
      <c r="AA16" s="170" t="s">
        <v>65</v>
      </c>
      <c r="AB16" s="127" t="s">
        <v>61</v>
      </c>
      <c r="AC16" s="127" t="s">
        <v>61</v>
      </c>
      <c r="AD16" s="127" t="s">
        <v>401</v>
      </c>
      <c r="AE16" s="127" t="s">
        <v>400</v>
      </c>
      <c r="AF16" s="127" t="s">
        <v>61</v>
      </c>
    </row>
    <row r="17" spans="2:32" ht="187.5" hidden="1" x14ac:dyDescent="0.2">
      <c r="B17" s="179" t="s">
        <v>51</v>
      </c>
      <c r="C17" s="180" t="s">
        <v>5</v>
      </c>
      <c r="D17" s="176" t="s">
        <v>52</v>
      </c>
      <c r="E17" s="152" t="s">
        <v>53</v>
      </c>
      <c r="F17" s="152" t="s">
        <v>54</v>
      </c>
      <c r="G17" s="167" t="s">
        <v>55</v>
      </c>
      <c r="H17" s="168">
        <v>1</v>
      </c>
      <c r="I17" s="168">
        <v>6</v>
      </c>
      <c r="J17" s="158" t="s">
        <v>56</v>
      </c>
      <c r="K17" s="168" t="s">
        <v>95</v>
      </c>
      <c r="L17" s="158" t="s">
        <v>96</v>
      </c>
      <c r="M17" s="176" t="s">
        <v>97</v>
      </c>
      <c r="N17" s="158" t="s">
        <v>89</v>
      </c>
      <c r="O17" s="169" t="s">
        <v>61</v>
      </c>
      <c r="P17" s="169" t="s">
        <v>61</v>
      </c>
      <c r="Q17" s="169" t="s">
        <v>90</v>
      </c>
      <c r="R17" s="170">
        <v>2</v>
      </c>
      <c r="S17" s="170">
        <v>3</v>
      </c>
      <c r="T17" s="159">
        <v>6</v>
      </c>
      <c r="U17" s="170" t="s">
        <v>34</v>
      </c>
      <c r="V17" s="170">
        <v>25</v>
      </c>
      <c r="W17" s="171">
        <v>150</v>
      </c>
      <c r="X17" s="170" t="s">
        <v>91</v>
      </c>
      <c r="Y17" s="160" t="s">
        <v>92</v>
      </c>
      <c r="Z17" s="170" t="s">
        <v>93</v>
      </c>
      <c r="AA17" s="170" t="s">
        <v>65</v>
      </c>
      <c r="AB17" s="127" t="s">
        <v>61</v>
      </c>
      <c r="AC17" s="127" t="s">
        <v>61</v>
      </c>
      <c r="AD17" s="156" t="s">
        <v>61</v>
      </c>
      <c r="AE17" s="127" t="s">
        <v>399</v>
      </c>
      <c r="AF17" s="173" t="s">
        <v>61</v>
      </c>
    </row>
    <row r="18" spans="2:32" ht="187.5" hidden="1" x14ac:dyDescent="0.2">
      <c r="B18" s="179" t="s">
        <v>51</v>
      </c>
      <c r="C18" s="180" t="s">
        <v>5</v>
      </c>
      <c r="D18" s="176" t="s">
        <v>52</v>
      </c>
      <c r="E18" s="152" t="s">
        <v>53</v>
      </c>
      <c r="F18" s="152" t="s">
        <v>54</v>
      </c>
      <c r="G18" s="167" t="s">
        <v>55</v>
      </c>
      <c r="H18" s="168">
        <v>1</v>
      </c>
      <c r="I18" s="168">
        <v>8</v>
      </c>
      <c r="J18" s="158" t="s">
        <v>56</v>
      </c>
      <c r="K18" s="168" t="s">
        <v>98</v>
      </c>
      <c r="L18" s="158" t="s">
        <v>99</v>
      </c>
      <c r="M18" s="176" t="s">
        <v>100</v>
      </c>
      <c r="N18" s="168" t="s">
        <v>101</v>
      </c>
      <c r="O18" s="169" t="s">
        <v>61</v>
      </c>
      <c r="P18" s="169" t="s">
        <v>61</v>
      </c>
      <c r="Q18" s="169" t="s">
        <v>61</v>
      </c>
      <c r="R18" s="170">
        <v>2</v>
      </c>
      <c r="S18" s="170">
        <v>4</v>
      </c>
      <c r="T18" s="159">
        <v>8</v>
      </c>
      <c r="U18" s="170" t="s">
        <v>34</v>
      </c>
      <c r="V18" s="170">
        <v>25</v>
      </c>
      <c r="W18" s="171">
        <v>200</v>
      </c>
      <c r="X18" s="170" t="s">
        <v>91</v>
      </c>
      <c r="Y18" s="160" t="s">
        <v>92</v>
      </c>
      <c r="Z18" s="157" t="s">
        <v>102</v>
      </c>
      <c r="AA18" s="170" t="s">
        <v>65</v>
      </c>
      <c r="AB18" s="127" t="s">
        <v>61</v>
      </c>
      <c r="AC18" s="127" t="s">
        <v>61</v>
      </c>
      <c r="AD18" s="127" t="s">
        <v>61</v>
      </c>
      <c r="AE18" s="174" t="s">
        <v>393</v>
      </c>
      <c r="AF18" s="173" t="s">
        <v>61</v>
      </c>
    </row>
    <row r="19" spans="2:32" ht="187.5" hidden="1" x14ac:dyDescent="0.2">
      <c r="B19" s="179" t="s">
        <v>51</v>
      </c>
      <c r="C19" s="180" t="s">
        <v>5</v>
      </c>
      <c r="D19" s="176" t="s">
        <v>52</v>
      </c>
      <c r="E19" s="152" t="s">
        <v>53</v>
      </c>
      <c r="F19" s="152" t="s">
        <v>54</v>
      </c>
      <c r="G19" s="167" t="s">
        <v>55</v>
      </c>
      <c r="H19" s="168">
        <v>1</v>
      </c>
      <c r="I19" s="168">
        <v>6</v>
      </c>
      <c r="J19" s="158" t="s">
        <v>56</v>
      </c>
      <c r="K19" s="168" t="s">
        <v>103</v>
      </c>
      <c r="L19" s="168" t="s">
        <v>104</v>
      </c>
      <c r="M19" s="158" t="s">
        <v>105</v>
      </c>
      <c r="N19" s="158" t="s">
        <v>60</v>
      </c>
      <c r="O19" s="169" t="s">
        <v>61</v>
      </c>
      <c r="P19" s="169" t="s">
        <v>61</v>
      </c>
      <c r="Q19" s="169" t="s">
        <v>61</v>
      </c>
      <c r="R19" s="170">
        <v>2</v>
      </c>
      <c r="S19" s="170">
        <v>3</v>
      </c>
      <c r="T19" s="159">
        <v>6</v>
      </c>
      <c r="U19" s="170" t="s">
        <v>34</v>
      </c>
      <c r="V19" s="170">
        <v>10</v>
      </c>
      <c r="W19" s="171">
        <v>60</v>
      </c>
      <c r="X19" s="170" t="s">
        <v>62</v>
      </c>
      <c r="Y19" s="160" t="s">
        <v>63</v>
      </c>
      <c r="Z19" s="157" t="s">
        <v>106</v>
      </c>
      <c r="AA19" s="170" t="s">
        <v>65</v>
      </c>
      <c r="AB19" s="127" t="s">
        <v>61</v>
      </c>
      <c r="AC19" s="127" t="s">
        <v>61</v>
      </c>
      <c r="AD19" s="127" t="s">
        <v>61</v>
      </c>
      <c r="AE19" s="127" t="s">
        <v>387</v>
      </c>
      <c r="AF19" s="127" t="s">
        <v>61</v>
      </c>
    </row>
    <row r="20" spans="2:32" ht="187.5" hidden="1" x14ac:dyDescent="0.2">
      <c r="B20" s="179" t="s">
        <v>51</v>
      </c>
      <c r="C20" s="180" t="s">
        <v>5</v>
      </c>
      <c r="D20" s="176" t="s">
        <v>52</v>
      </c>
      <c r="E20" s="152" t="s">
        <v>53</v>
      </c>
      <c r="F20" s="152" t="s">
        <v>54</v>
      </c>
      <c r="G20" s="167" t="s">
        <v>55</v>
      </c>
      <c r="H20" s="168">
        <v>1</v>
      </c>
      <c r="I20" s="168">
        <v>8</v>
      </c>
      <c r="J20" s="158" t="s">
        <v>56</v>
      </c>
      <c r="K20" s="168" t="s">
        <v>98</v>
      </c>
      <c r="L20" s="158" t="s">
        <v>99</v>
      </c>
      <c r="M20" s="176" t="s">
        <v>100</v>
      </c>
      <c r="N20" s="168" t="s">
        <v>101</v>
      </c>
      <c r="O20" s="169" t="s">
        <v>61</v>
      </c>
      <c r="P20" s="169" t="s">
        <v>61</v>
      </c>
      <c r="Q20" s="169" t="s">
        <v>61</v>
      </c>
      <c r="R20" s="170">
        <v>2</v>
      </c>
      <c r="S20" s="170">
        <v>4</v>
      </c>
      <c r="T20" s="159">
        <v>8</v>
      </c>
      <c r="U20" s="170" t="s">
        <v>34</v>
      </c>
      <c r="V20" s="170">
        <v>25</v>
      </c>
      <c r="W20" s="171">
        <v>200</v>
      </c>
      <c r="X20" s="170" t="s">
        <v>91</v>
      </c>
      <c r="Y20" s="160" t="s">
        <v>92</v>
      </c>
      <c r="Z20" s="157" t="s">
        <v>102</v>
      </c>
      <c r="AA20" s="170" t="s">
        <v>65</v>
      </c>
      <c r="AB20" s="127" t="s">
        <v>61</v>
      </c>
      <c r="AC20" s="127" t="s">
        <v>61</v>
      </c>
      <c r="AD20" s="127" t="s">
        <v>61</v>
      </c>
      <c r="AE20" s="174" t="s">
        <v>395</v>
      </c>
      <c r="AF20" s="173" t="s">
        <v>61</v>
      </c>
    </row>
    <row r="21" spans="2:32" ht="125.25" hidden="1" customHeight="1" x14ac:dyDescent="0.2">
      <c r="B21" s="179" t="s">
        <v>51</v>
      </c>
      <c r="C21" s="180" t="s">
        <v>5</v>
      </c>
      <c r="D21" s="176" t="s">
        <v>52</v>
      </c>
      <c r="E21" s="152" t="s">
        <v>107</v>
      </c>
      <c r="F21" s="152" t="s">
        <v>54</v>
      </c>
      <c r="G21" s="167" t="s">
        <v>108</v>
      </c>
      <c r="H21" s="168">
        <v>1</v>
      </c>
      <c r="I21" s="168">
        <v>6</v>
      </c>
      <c r="J21" s="158" t="s">
        <v>56</v>
      </c>
      <c r="K21" s="168" t="s">
        <v>103</v>
      </c>
      <c r="L21" s="168" t="s">
        <v>104</v>
      </c>
      <c r="M21" s="158" t="s">
        <v>105</v>
      </c>
      <c r="N21" s="158" t="s">
        <v>60</v>
      </c>
      <c r="O21" s="169" t="s">
        <v>61</v>
      </c>
      <c r="P21" s="169" t="s">
        <v>61</v>
      </c>
      <c r="Q21" s="169" t="s">
        <v>61</v>
      </c>
      <c r="R21" s="170">
        <v>2</v>
      </c>
      <c r="S21" s="170">
        <v>3</v>
      </c>
      <c r="T21" s="159">
        <v>6</v>
      </c>
      <c r="U21" s="170" t="s">
        <v>34</v>
      </c>
      <c r="V21" s="170">
        <v>10</v>
      </c>
      <c r="W21" s="171">
        <v>60</v>
      </c>
      <c r="X21" s="170" t="s">
        <v>62</v>
      </c>
      <c r="Y21" s="160" t="s">
        <v>63</v>
      </c>
      <c r="Z21" s="157" t="s">
        <v>106</v>
      </c>
      <c r="AA21" s="170" t="s">
        <v>65</v>
      </c>
      <c r="AB21" s="127" t="s">
        <v>61</v>
      </c>
      <c r="AC21" s="127" t="s">
        <v>61</v>
      </c>
      <c r="AD21" s="127" t="s">
        <v>61</v>
      </c>
      <c r="AE21" s="127" t="s">
        <v>387</v>
      </c>
      <c r="AF21" s="127" t="s">
        <v>61</v>
      </c>
    </row>
    <row r="22" spans="2:32" ht="187.5" hidden="1" x14ac:dyDescent="0.2">
      <c r="B22" s="179" t="s">
        <v>51</v>
      </c>
      <c r="C22" s="180" t="s">
        <v>5</v>
      </c>
      <c r="D22" s="176" t="s">
        <v>52</v>
      </c>
      <c r="E22" s="152" t="s">
        <v>107</v>
      </c>
      <c r="F22" s="152" t="s">
        <v>54</v>
      </c>
      <c r="G22" s="167" t="s">
        <v>108</v>
      </c>
      <c r="H22" s="168">
        <v>1</v>
      </c>
      <c r="I22" s="168">
        <v>6</v>
      </c>
      <c r="J22" s="158" t="s">
        <v>56</v>
      </c>
      <c r="K22" s="168" t="s">
        <v>66</v>
      </c>
      <c r="L22" s="158" t="s">
        <v>67</v>
      </c>
      <c r="M22" s="175" t="s">
        <v>68</v>
      </c>
      <c r="N22" s="158" t="s">
        <v>69</v>
      </c>
      <c r="O22" s="155" t="s">
        <v>61</v>
      </c>
      <c r="P22" s="169" t="s">
        <v>61</v>
      </c>
      <c r="Q22" s="169" t="s">
        <v>61</v>
      </c>
      <c r="R22" s="170">
        <v>2</v>
      </c>
      <c r="S22" s="170">
        <v>3</v>
      </c>
      <c r="T22" s="170">
        <v>6</v>
      </c>
      <c r="U22" s="170" t="s">
        <v>34</v>
      </c>
      <c r="V22" s="170">
        <v>10</v>
      </c>
      <c r="W22" s="171">
        <v>60</v>
      </c>
      <c r="X22" s="170" t="s">
        <v>62</v>
      </c>
      <c r="Y22" s="170" t="s">
        <v>63</v>
      </c>
      <c r="Z22" s="170" t="s">
        <v>70</v>
      </c>
      <c r="AA22" s="170" t="s">
        <v>65</v>
      </c>
      <c r="AB22" s="127" t="s">
        <v>61</v>
      </c>
      <c r="AC22" s="127" t="s">
        <v>61</v>
      </c>
      <c r="AD22" s="155" t="s">
        <v>71</v>
      </c>
      <c r="AE22" s="169" t="s">
        <v>109</v>
      </c>
      <c r="AF22" s="127" t="s">
        <v>61</v>
      </c>
    </row>
    <row r="23" spans="2:32" ht="187.5" hidden="1" x14ac:dyDescent="0.2">
      <c r="B23" s="179" t="s">
        <v>51</v>
      </c>
      <c r="C23" s="180" t="s">
        <v>5</v>
      </c>
      <c r="D23" s="176" t="s">
        <v>52</v>
      </c>
      <c r="E23" s="152" t="s">
        <v>107</v>
      </c>
      <c r="F23" s="152" t="s">
        <v>54</v>
      </c>
      <c r="G23" s="167" t="s">
        <v>108</v>
      </c>
      <c r="H23" s="168">
        <v>1</v>
      </c>
      <c r="I23" s="168">
        <v>8</v>
      </c>
      <c r="J23" s="158" t="s">
        <v>56</v>
      </c>
      <c r="K23" s="168" t="s">
        <v>74</v>
      </c>
      <c r="L23" s="158" t="s">
        <v>75</v>
      </c>
      <c r="M23" s="176" t="s">
        <v>110</v>
      </c>
      <c r="N23" s="158" t="s">
        <v>77</v>
      </c>
      <c r="O23" s="169" t="s">
        <v>61</v>
      </c>
      <c r="P23" s="169" t="s">
        <v>78</v>
      </c>
      <c r="Q23" s="169" t="s">
        <v>79</v>
      </c>
      <c r="R23" s="170">
        <v>2</v>
      </c>
      <c r="S23" s="170">
        <v>3</v>
      </c>
      <c r="T23" s="170">
        <v>6</v>
      </c>
      <c r="U23" s="170" t="s">
        <v>34</v>
      </c>
      <c r="V23" s="170">
        <v>10</v>
      </c>
      <c r="W23" s="171">
        <v>60</v>
      </c>
      <c r="X23" s="170" t="s">
        <v>62</v>
      </c>
      <c r="Y23" s="170" t="s">
        <v>63</v>
      </c>
      <c r="Z23" s="170" t="s">
        <v>83</v>
      </c>
      <c r="AA23" s="170" t="s">
        <v>65</v>
      </c>
      <c r="AB23" s="127" t="s">
        <v>61</v>
      </c>
      <c r="AC23" s="127" t="s">
        <v>61</v>
      </c>
      <c r="AD23" s="127" t="s">
        <v>111</v>
      </c>
      <c r="AE23" s="127" t="s">
        <v>112</v>
      </c>
      <c r="AF23" s="127" t="s">
        <v>61</v>
      </c>
    </row>
    <row r="24" spans="2:32" ht="157.5" hidden="1" customHeight="1" x14ac:dyDescent="0.2">
      <c r="B24" s="179" t="s">
        <v>51</v>
      </c>
      <c r="C24" s="180" t="s">
        <v>5</v>
      </c>
      <c r="D24" s="176" t="s">
        <v>52</v>
      </c>
      <c r="E24" s="152" t="s">
        <v>107</v>
      </c>
      <c r="F24" s="152" t="s">
        <v>54</v>
      </c>
      <c r="G24" s="167" t="s">
        <v>108</v>
      </c>
      <c r="H24" s="168">
        <v>1</v>
      </c>
      <c r="I24" s="168">
        <v>6</v>
      </c>
      <c r="J24" s="158" t="s">
        <v>56</v>
      </c>
      <c r="K24" s="168" t="s">
        <v>86</v>
      </c>
      <c r="L24" s="158" t="s">
        <v>87</v>
      </c>
      <c r="M24" s="176" t="s">
        <v>88</v>
      </c>
      <c r="N24" s="158" t="s">
        <v>89</v>
      </c>
      <c r="O24" s="169" t="s">
        <v>61</v>
      </c>
      <c r="P24" s="169" t="s">
        <v>61</v>
      </c>
      <c r="Q24" s="169" t="s">
        <v>90</v>
      </c>
      <c r="R24" s="170">
        <v>2</v>
      </c>
      <c r="S24" s="170">
        <v>4</v>
      </c>
      <c r="T24" s="159">
        <v>8</v>
      </c>
      <c r="U24" s="170" t="s">
        <v>34</v>
      </c>
      <c r="V24" s="170">
        <v>25</v>
      </c>
      <c r="W24" s="171">
        <v>200</v>
      </c>
      <c r="X24" s="170" t="s">
        <v>91</v>
      </c>
      <c r="Y24" s="160" t="s">
        <v>92</v>
      </c>
      <c r="Z24" s="170" t="s">
        <v>93</v>
      </c>
      <c r="AA24" s="170" t="s">
        <v>65</v>
      </c>
      <c r="AB24" s="127" t="s">
        <v>61</v>
      </c>
      <c r="AC24" s="127" t="s">
        <v>61</v>
      </c>
      <c r="AD24" s="127" t="s">
        <v>401</v>
      </c>
      <c r="AE24" s="127" t="s">
        <v>400</v>
      </c>
      <c r="AF24" s="127" t="s">
        <v>61</v>
      </c>
    </row>
    <row r="25" spans="2:32" ht="187.5" hidden="1" x14ac:dyDescent="0.2">
      <c r="B25" s="179" t="s">
        <v>51</v>
      </c>
      <c r="C25" s="180" t="s">
        <v>5</v>
      </c>
      <c r="D25" s="176" t="s">
        <v>52</v>
      </c>
      <c r="E25" s="152" t="s">
        <v>107</v>
      </c>
      <c r="F25" s="152" t="s">
        <v>54</v>
      </c>
      <c r="G25" s="167" t="s">
        <v>108</v>
      </c>
      <c r="H25" s="168">
        <v>1</v>
      </c>
      <c r="I25" s="168">
        <v>6</v>
      </c>
      <c r="J25" s="158" t="s">
        <v>56</v>
      </c>
      <c r="K25" s="168" t="s">
        <v>95</v>
      </c>
      <c r="L25" s="158" t="s">
        <v>96</v>
      </c>
      <c r="M25" s="176" t="s">
        <v>97</v>
      </c>
      <c r="N25" s="158" t="s">
        <v>89</v>
      </c>
      <c r="O25" s="169" t="s">
        <v>61</v>
      </c>
      <c r="P25" s="169" t="s">
        <v>61</v>
      </c>
      <c r="Q25" s="169" t="s">
        <v>90</v>
      </c>
      <c r="R25" s="170">
        <v>2</v>
      </c>
      <c r="S25" s="170">
        <v>3</v>
      </c>
      <c r="T25" s="159">
        <v>6</v>
      </c>
      <c r="U25" s="170" t="s">
        <v>34</v>
      </c>
      <c r="V25" s="170">
        <v>25</v>
      </c>
      <c r="W25" s="171">
        <v>150</v>
      </c>
      <c r="X25" s="170" t="s">
        <v>91</v>
      </c>
      <c r="Y25" s="160" t="s">
        <v>92</v>
      </c>
      <c r="Z25" s="170" t="s">
        <v>93</v>
      </c>
      <c r="AA25" s="170" t="s">
        <v>65</v>
      </c>
      <c r="AB25" s="127" t="s">
        <v>61</v>
      </c>
      <c r="AC25" s="127" t="s">
        <v>61</v>
      </c>
      <c r="AD25" s="156" t="s">
        <v>61</v>
      </c>
      <c r="AE25" s="127" t="s">
        <v>399</v>
      </c>
      <c r="AF25" s="173" t="s">
        <v>61</v>
      </c>
    </row>
    <row r="26" spans="2:32" ht="187.5" hidden="1" x14ac:dyDescent="0.2">
      <c r="B26" s="179" t="s">
        <v>51</v>
      </c>
      <c r="C26" s="180" t="s">
        <v>5</v>
      </c>
      <c r="D26" s="176" t="s">
        <v>52</v>
      </c>
      <c r="E26" s="152" t="s">
        <v>107</v>
      </c>
      <c r="F26" s="152" t="s">
        <v>54</v>
      </c>
      <c r="G26" s="167" t="s">
        <v>108</v>
      </c>
      <c r="H26" s="168">
        <v>1</v>
      </c>
      <c r="I26" s="168">
        <v>3</v>
      </c>
      <c r="J26" s="158" t="s">
        <v>56</v>
      </c>
      <c r="K26" s="168" t="s">
        <v>113</v>
      </c>
      <c r="L26" s="158" t="s">
        <v>114</v>
      </c>
      <c r="M26" s="175" t="s">
        <v>115</v>
      </c>
      <c r="N26" s="158" t="s">
        <v>116</v>
      </c>
      <c r="O26" s="169" t="s">
        <v>61</v>
      </c>
      <c r="P26" s="169" t="s">
        <v>61</v>
      </c>
      <c r="Q26" s="169" t="s">
        <v>61</v>
      </c>
      <c r="R26" s="170">
        <v>2</v>
      </c>
      <c r="S26" s="170">
        <v>3</v>
      </c>
      <c r="T26" s="170">
        <v>6</v>
      </c>
      <c r="U26" s="170" t="s">
        <v>34</v>
      </c>
      <c r="V26" s="170">
        <v>25</v>
      </c>
      <c r="W26" s="171">
        <v>150</v>
      </c>
      <c r="X26" s="170" t="s">
        <v>91</v>
      </c>
      <c r="Y26" s="170" t="s">
        <v>92</v>
      </c>
      <c r="Z26" s="170" t="s">
        <v>117</v>
      </c>
      <c r="AA26" s="170" t="s">
        <v>65</v>
      </c>
      <c r="AB26" s="127" t="s">
        <v>61</v>
      </c>
      <c r="AC26" s="127" t="s">
        <v>61</v>
      </c>
      <c r="AD26" s="174" t="s">
        <v>61</v>
      </c>
      <c r="AE26" s="177" t="s">
        <v>118</v>
      </c>
      <c r="AF26" s="173" t="s">
        <v>61</v>
      </c>
    </row>
    <row r="27" spans="2:32" ht="187.5" hidden="1" x14ac:dyDescent="0.2">
      <c r="B27" s="179" t="s">
        <v>51</v>
      </c>
      <c r="C27" s="180" t="s">
        <v>5</v>
      </c>
      <c r="D27" s="176" t="s">
        <v>52</v>
      </c>
      <c r="E27" s="152" t="s">
        <v>107</v>
      </c>
      <c r="F27" s="152" t="s">
        <v>54</v>
      </c>
      <c r="G27" s="167" t="s">
        <v>108</v>
      </c>
      <c r="H27" s="168">
        <v>1</v>
      </c>
      <c r="I27" s="168">
        <v>8</v>
      </c>
      <c r="J27" s="158" t="s">
        <v>56</v>
      </c>
      <c r="K27" s="168" t="s">
        <v>98</v>
      </c>
      <c r="L27" s="158" t="s">
        <v>99</v>
      </c>
      <c r="M27" s="176" t="s">
        <v>100</v>
      </c>
      <c r="N27" s="168" t="s">
        <v>101</v>
      </c>
      <c r="O27" s="169" t="s">
        <v>61</v>
      </c>
      <c r="P27" s="169" t="s">
        <v>61</v>
      </c>
      <c r="Q27" s="169" t="s">
        <v>61</v>
      </c>
      <c r="R27" s="170">
        <v>2</v>
      </c>
      <c r="S27" s="170">
        <v>4</v>
      </c>
      <c r="T27" s="159">
        <v>8</v>
      </c>
      <c r="U27" s="170" t="s">
        <v>34</v>
      </c>
      <c r="V27" s="170">
        <v>25</v>
      </c>
      <c r="W27" s="171">
        <v>200</v>
      </c>
      <c r="X27" s="170" t="s">
        <v>91</v>
      </c>
      <c r="Y27" s="160" t="s">
        <v>92</v>
      </c>
      <c r="Z27" s="157" t="s">
        <v>102</v>
      </c>
      <c r="AA27" s="170" t="s">
        <v>65</v>
      </c>
      <c r="AB27" s="127" t="s">
        <v>61</v>
      </c>
      <c r="AC27" s="127" t="s">
        <v>61</v>
      </c>
      <c r="AD27" s="127" t="s">
        <v>61</v>
      </c>
      <c r="AE27" s="174" t="s">
        <v>395</v>
      </c>
      <c r="AF27" s="173" t="s">
        <v>61</v>
      </c>
    </row>
    <row r="28" spans="2:32" ht="229.5" hidden="1" x14ac:dyDescent="0.2">
      <c r="B28" s="179" t="s">
        <v>51</v>
      </c>
      <c r="C28" s="180" t="s">
        <v>5</v>
      </c>
      <c r="D28" s="176" t="s">
        <v>52</v>
      </c>
      <c r="E28" s="152" t="s">
        <v>107</v>
      </c>
      <c r="F28" s="152" t="s">
        <v>54</v>
      </c>
      <c r="G28" s="167" t="s">
        <v>108</v>
      </c>
      <c r="H28" s="168">
        <v>1</v>
      </c>
      <c r="I28" s="168">
        <v>6</v>
      </c>
      <c r="J28" s="158" t="s">
        <v>56</v>
      </c>
      <c r="K28" s="168" t="s">
        <v>113</v>
      </c>
      <c r="L28" s="158" t="s">
        <v>119</v>
      </c>
      <c r="M28" s="176" t="s">
        <v>120</v>
      </c>
      <c r="N28" s="158" t="s">
        <v>121</v>
      </c>
      <c r="O28" s="167" t="s">
        <v>61</v>
      </c>
      <c r="P28" s="167" t="s">
        <v>122</v>
      </c>
      <c r="Q28" s="167" t="s">
        <v>123</v>
      </c>
      <c r="R28" s="170">
        <v>2</v>
      </c>
      <c r="S28" s="170">
        <v>3</v>
      </c>
      <c r="T28" s="170">
        <v>6</v>
      </c>
      <c r="U28" s="170" t="s">
        <v>34</v>
      </c>
      <c r="V28" s="170">
        <v>10</v>
      </c>
      <c r="W28" s="171">
        <v>60</v>
      </c>
      <c r="X28" s="170" t="s">
        <v>62</v>
      </c>
      <c r="Y28" s="170" t="s">
        <v>63</v>
      </c>
      <c r="Z28" s="170" t="s">
        <v>117</v>
      </c>
      <c r="AA28" s="170" t="s">
        <v>65</v>
      </c>
      <c r="AB28" s="127" t="s">
        <v>61</v>
      </c>
      <c r="AC28" s="127" t="s">
        <v>61</v>
      </c>
      <c r="AD28" s="174" t="s">
        <v>124</v>
      </c>
      <c r="AE28" s="174" t="s">
        <v>125</v>
      </c>
      <c r="AF28" s="161" t="s">
        <v>126</v>
      </c>
    </row>
    <row r="29" spans="2:32" ht="187.5" hidden="1" x14ac:dyDescent="0.2">
      <c r="B29" s="179" t="s">
        <v>51</v>
      </c>
      <c r="C29" s="180" t="s">
        <v>5</v>
      </c>
      <c r="D29" s="176" t="s">
        <v>52</v>
      </c>
      <c r="E29" s="152" t="s">
        <v>127</v>
      </c>
      <c r="F29" s="152" t="s">
        <v>54</v>
      </c>
      <c r="G29" s="167" t="s">
        <v>128</v>
      </c>
      <c r="H29" s="168">
        <v>1</v>
      </c>
      <c r="I29" s="168">
        <v>8</v>
      </c>
      <c r="J29" s="158" t="s">
        <v>56</v>
      </c>
      <c r="K29" s="168" t="s">
        <v>74</v>
      </c>
      <c r="L29" s="158" t="s">
        <v>75</v>
      </c>
      <c r="M29" s="176" t="s">
        <v>110</v>
      </c>
      <c r="N29" s="158" t="s">
        <v>77</v>
      </c>
      <c r="O29" s="169" t="s">
        <v>61</v>
      </c>
      <c r="P29" s="169" t="s">
        <v>78</v>
      </c>
      <c r="Q29" s="169" t="s">
        <v>79</v>
      </c>
      <c r="R29" s="170">
        <v>2</v>
      </c>
      <c r="S29" s="170">
        <v>3</v>
      </c>
      <c r="T29" s="170">
        <v>6</v>
      </c>
      <c r="U29" s="170" t="s">
        <v>34</v>
      </c>
      <c r="V29" s="170">
        <v>10</v>
      </c>
      <c r="W29" s="171">
        <v>60</v>
      </c>
      <c r="X29" s="170" t="s">
        <v>62</v>
      </c>
      <c r="Y29" s="170" t="s">
        <v>63</v>
      </c>
      <c r="Z29" s="170" t="s">
        <v>83</v>
      </c>
      <c r="AA29" s="170" t="s">
        <v>65</v>
      </c>
      <c r="AB29" s="127" t="s">
        <v>61</v>
      </c>
      <c r="AC29" s="127" t="s">
        <v>61</v>
      </c>
      <c r="AD29" s="127" t="s">
        <v>129</v>
      </c>
      <c r="AE29" s="127" t="s">
        <v>112</v>
      </c>
      <c r="AF29" s="127" t="s">
        <v>61</v>
      </c>
    </row>
    <row r="30" spans="2:32" ht="187.5" hidden="1" x14ac:dyDescent="0.2">
      <c r="B30" s="179" t="s">
        <v>51</v>
      </c>
      <c r="C30" s="180" t="s">
        <v>5</v>
      </c>
      <c r="D30" s="176" t="s">
        <v>52</v>
      </c>
      <c r="E30" s="152" t="s">
        <v>127</v>
      </c>
      <c r="F30" s="152" t="s">
        <v>54</v>
      </c>
      <c r="G30" s="167" t="s">
        <v>128</v>
      </c>
      <c r="H30" s="168">
        <v>1</v>
      </c>
      <c r="I30" s="168">
        <v>6</v>
      </c>
      <c r="J30" s="158" t="s">
        <v>56</v>
      </c>
      <c r="K30" s="168" t="s">
        <v>103</v>
      </c>
      <c r="L30" s="168" t="s">
        <v>104</v>
      </c>
      <c r="M30" s="158" t="s">
        <v>105</v>
      </c>
      <c r="N30" s="158" t="s">
        <v>60</v>
      </c>
      <c r="O30" s="169" t="s">
        <v>61</v>
      </c>
      <c r="P30" s="169" t="s">
        <v>61</v>
      </c>
      <c r="Q30" s="169" t="s">
        <v>61</v>
      </c>
      <c r="R30" s="170">
        <v>2</v>
      </c>
      <c r="S30" s="170">
        <v>3</v>
      </c>
      <c r="T30" s="159">
        <v>6</v>
      </c>
      <c r="U30" s="170" t="s">
        <v>34</v>
      </c>
      <c r="V30" s="170">
        <v>10</v>
      </c>
      <c r="W30" s="171">
        <v>60</v>
      </c>
      <c r="X30" s="170" t="s">
        <v>62</v>
      </c>
      <c r="Y30" s="160" t="s">
        <v>63</v>
      </c>
      <c r="Z30" s="157" t="s">
        <v>106</v>
      </c>
      <c r="AA30" s="170" t="s">
        <v>65</v>
      </c>
      <c r="AB30" s="127" t="s">
        <v>61</v>
      </c>
      <c r="AC30" s="127" t="s">
        <v>61</v>
      </c>
      <c r="AD30" s="127" t="s">
        <v>61</v>
      </c>
      <c r="AE30" s="127" t="s">
        <v>387</v>
      </c>
      <c r="AF30" s="127" t="s">
        <v>61</v>
      </c>
    </row>
    <row r="31" spans="2:32" ht="187.5" hidden="1" x14ac:dyDescent="0.2">
      <c r="B31" s="179" t="s">
        <v>51</v>
      </c>
      <c r="C31" s="180" t="s">
        <v>5</v>
      </c>
      <c r="D31" s="176" t="s">
        <v>52</v>
      </c>
      <c r="E31" s="152" t="s">
        <v>127</v>
      </c>
      <c r="F31" s="152" t="s">
        <v>54</v>
      </c>
      <c r="G31" s="167" t="s">
        <v>128</v>
      </c>
      <c r="H31" s="168">
        <v>1</v>
      </c>
      <c r="I31" s="168">
        <v>6</v>
      </c>
      <c r="J31" s="158" t="s">
        <v>56</v>
      </c>
      <c r="K31" s="168" t="s">
        <v>86</v>
      </c>
      <c r="L31" s="158" t="s">
        <v>87</v>
      </c>
      <c r="M31" s="176" t="s">
        <v>88</v>
      </c>
      <c r="N31" s="158" t="s">
        <v>89</v>
      </c>
      <c r="O31" s="169" t="s">
        <v>61</v>
      </c>
      <c r="P31" s="169" t="s">
        <v>61</v>
      </c>
      <c r="Q31" s="169" t="s">
        <v>90</v>
      </c>
      <c r="R31" s="170">
        <v>2</v>
      </c>
      <c r="S31" s="170">
        <v>4</v>
      </c>
      <c r="T31" s="159">
        <v>8</v>
      </c>
      <c r="U31" s="170" t="s">
        <v>34</v>
      </c>
      <c r="V31" s="170">
        <v>25</v>
      </c>
      <c r="W31" s="171">
        <v>200</v>
      </c>
      <c r="X31" s="170" t="s">
        <v>91</v>
      </c>
      <c r="Y31" s="160" t="s">
        <v>92</v>
      </c>
      <c r="Z31" s="170" t="s">
        <v>93</v>
      </c>
      <c r="AA31" s="170" t="s">
        <v>65</v>
      </c>
      <c r="AB31" s="127" t="s">
        <v>61</v>
      </c>
      <c r="AC31" s="127" t="s">
        <v>61</v>
      </c>
      <c r="AD31" s="127" t="s">
        <v>401</v>
      </c>
      <c r="AE31" s="127" t="s">
        <v>94</v>
      </c>
      <c r="AF31" s="127" t="s">
        <v>61</v>
      </c>
    </row>
    <row r="32" spans="2:32" ht="187.5" hidden="1" x14ac:dyDescent="0.2">
      <c r="B32" s="179" t="s">
        <v>51</v>
      </c>
      <c r="C32" s="180" t="s">
        <v>5</v>
      </c>
      <c r="D32" s="176" t="s">
        <v>52</v>
      </c>
      <c r="E32" s="152" t="s">
        <v>127</v>
      </c>
      <c r="F32" s="152" t="s">
        <v>54</v>
      </c>
      <c r="G32" s="167" t="s">
        <v>128</v>
      </c>
      <c r="H32" s="168">
        <v>1</v>
      </c>
      <c r="I32" s="168">
        <v>6</v>
      </c>
      <c r="J32" s="158" t="s">
        <v>56</v>
      </c>
      <c r="K32" s="168" t="s">
        <v>95</v>
      </c>
      <c r="L32" s="158" t="s">
        <v>96</v>
      </c>
      <c r="M32" s="176" t="s">
        <v>97</v>
      </c>
      <c r="N32" s="158" t="s">
        <v>89</v>
      </c>
      <c r="O32" s="169" t="s">
        <v>61</v>
      </c>
      <c r="P32" s="169" t="s">
        <v>61</v>
      </c>
      <c r="Q32" s="169" t="s">
        <v>90</v>
      </c>
      <c r="R32" s="170">
        <v>2</v>
      </c>
      <c r="S32" s="170">
        <v>3</v>
      </c>
      <c r="T32" s="159">
        <v>6</v>
      </c>
      <c r="U32" s="170" t="s">
        <v>34</v>
      </c>
      <c r="V32" s="170">
        <v>25</v>
      </c>
      <c r="W32" s="171">
        <v>150</v>
      </c>
      <c r="X32" s="170" t="s">
        <v>91</v>
      </c>
      <c r="Y32" s="160" t="s">
        <v>92</v>
      </c>
      <c r="Z32" s="170" t="s">
        <v>93</v>
      </c>
      <c r="AA32" s="170" t="s">
        <v>65</v>
      </c>
      <c r="AB32" s="127" t="s">
        <v>61</v>
      </c>
      <c r="AC32" s="127" t="s">
        <v>61</v>
      </c>
      <c r="AD32" s="156" t="s">
        <v>61</v>
      </c>
      <c r="AE32" s="127" t="s">
        <v>399</v>
      </c>
      <c r="AF32" s="173" t="s">
        <v>61</v>
      </c>
    </row>
    <row r="33" spans="2:32" ht="187.5" hidden="1" x14ac:dyDescent="0.2">
      <c r="B33" s="179" t="s">
        <v>51</v>
      </c>
      <c r="C33" s="180" t="s">
        <v>5</v>
      </c>
      <c r="D33" s="176" t="s">
        <v>52</v>
      </c>
      <c r="E33" s="152" t="s">
        <v>127</v>
      </c>
      <c r="F33" s="152" t="s">
        <v>54</v>
      </c>
      <c r="G33" s="167" t="s">
        <v>128</v>
      </c>
      <c r="H33" s="168">
        <v>1</v>
      </c>
      <c r="I33" s="168">
        <v>3</v>
      </c>
      <c r="J33" s="158" t="s">
        <v>56</v>
      </c>
      <c r="K33" s="168" t="s">
        <v>113</v>
      </c>
      <c r="L33" s="158" t="s">
        <v>114</v>
      </c>
      <c r="M33" s="175" t="s">
        <v>115</v>
      </c>
      <c r="N33" s="158" t="s">
        <v>116</v>
      </c>
      <c r="O33" s="169" t="s">
        <v>61</v>
      </c>
      <c r="P33" s="169" t="s">
        <v>61</v>
      </c>
      <c r="Q33" s="169" t="s">
        <v>61</v>
      </c>
      <c r="R33" s="170">
        <v>2</v>
      </c>
      <c r="S33" s="170">
        <v>3</v>
      </c>
      <c r="T33" s="170">
        <v>6</v>
      </c>
      <c r="U33" s="170" t="s">
        <v>34</v>
      </c>
      <c r="V33" s="170">
        <v>25</v>
      </c>
      <c r="W33" s="171">
        <v>150</v>
      </c>
      <c r="X33" s="170" t="s">
        <v>91</v>
      </c>
      <c r="Y33" s="170" t="s">
        <v>92</v>
      </c>
      <c r="Z33" s="170" t="s">
        <v>117</v>
      </c>
      <c r="AA33" s="170" t="s">
        <v>65</v>
      </c>
      <c r="AB33" s="127" t="s">
        <v>61</v>
      </c>
      <c r="AC33" s="127" t="s">
        <v>61</v>
      </c>
      <c r="AD33" s="174" t="s">
        <v>61</v>
      </c>
      <c r="AE33" s="177" t="s">
        <v>118</v>
      </c>
      <c r="AF33" s="173" t="s">
        <v>61</v>
      </c>
    </row>
    <row r="34" spans="2:32" ht="229.5" hidden="1" x14ac:dyDescent="0.2">
      <c r="B34" s="179" t="s">
        <v>51</v>
      </c>
      <c r="C34" s="180" t="s">
        <v>5</v>
      </c>
      <c r="D34" s="176" t="s">
        <v>52</v>
      </c>
      <c r="E34" s="152" t="s">
        <v>127</v>
      </c>
      <c r="F34" s="152" t="s">
        <v>54</v>
      </c>
      <c r="G34" s="167" t="s">
        <v>128</v>
      </c>
      <c r="H34" s="168">
        <v>1</v>
      </c>
      <c r="I34" s="168">
        <v>6</v>
      </c>
      <c r="J34" s="158" t="s">
        <v>56</v>
      </c>
      <c r="K34" s="168" t="s">
        <v>113</v>
      </c>
      <c r="L34" s="158" t="s">
        <v>119</v>
      </c>
      <c r="M34" s="176" t="s">
        <v>120</v>
      </c>
      <c r="N34" s="158" t="s">
        <v>121</v>
      </c>
      <c r="O34" s="167" t="s">
        <v>61</v>
      </c>
      <c r="P34" s="167" t="s">
        <v>122</v>
      </c>
      <c r="Q34" s="167" t="s">
        <v>123</v>
      </c>
      <c r="R34" s="170">
        <v>2</v>
      </c>
      <c r="S34" s="170">
        <v>3</v>
      </c>
      <c r="T34" s="170">
        <v>6</v>
      </c>
      <c r="U34" s="170" t="s">
        <v>34</v>
      </c>
      <c r="V34" s="170">
        <v>10</v>
      </c>
      <c r="W34" s="171">
        <v>60</v>
      </c>
      <c r="X34" s="170" t="s">
        <v>62</v>
      </c>
      <c r="Y34" s="170" t="s">
        <v>63</v>
      </c>
      <c r="Z34" s="170" t="s">
        <v>117</v>
      </c>
      <c r="AA34" s="170" t="s">
        <v>65</v>
      </c>
      <c r="AB34" s="127" t="s">
        <v>61</v>
      </c>
      <c r="AC34" s="127" t="s">
        <v>61</v>
      </c>
      <c r="AD34" s="174" t="s">
        <v>124</v>
      </c>
      <c r="AE34" s="174" t="s">
        <v>125</v>
      </c>
      <c r="AF34" s="161" t="s">
        <v>126</v>
      </c>
    </row>
    <row r="35" spans="2:32" ht="187.5" hidden="1" x14ac:dyDescent="0.2">
      <c r="B35" s="179" t="s">
        <v>51</v>
      </c>
      <c r="C35" s="180" t="s">
        <v>5</v>
      </c>
      <c r="D35" s="176" t="s">
        <v>52</v>
      </c>
      <c r="E35" s="152" t="s">
        <v>127</v>
      </c>
      <c r="F35" s="152" t="s">
        <v>54</v>
      </c>
      <c r="G35" s="167" t="s">
        <v>128</v>
      </c>
      <c r="H35" s="168">
        <v>1</v>
      </c>
      <c r="I35" s="168">
        <v>8</v>
      </c>
      <c r="J35" s="158" t="s">
        <v>56</v>
      </c>
      <c r="K35" s="168" t="s">
        <v>98</v>
      </c>
      <c r="L35" s="158" t="s">
        <v>99</v>
      </c>
      <c r="M35" s="176" t="s">
        <v>100</v>
      </c>
      <c r="N35" s="168" t="s">
        <v>101</v>
      </c>
      <c r="O35" s="169" t="s">
        <v>61</v>
      </c>
      <c r="P35" s="169" t="s">
        <v>61</v>
      </c>
      <c r="Q35" s="169" t="s">
        <v>61</v>
      </c>
      <c r="R35" s="170">
        <v>2</v>
      </c>
      <c r="S35" s="170">
        <v>4</v>
      </c>
      <c r="T35" s="159">
        <v>8</v>
      </c>
      <c r="U35" s="170" t="s">
        <v>34</v>
      </c>
      <c r="V35" s="170">
        <v>25</v>
      </c>
      <c r="W35" s="171">
        <v>200</v>
      </c>
      <c r="X35" s="170" t="s">
        <v>91</v>
      </c>
      <c r="Y35" s="160" t="s">
        <v>92</v>
      </c>
      <c r="Z35" s="157" t="s">
        <v>102</v>
      </c>
      <c r="AA35" s="170" t="s">
        <v>65</v>
      </c>
      <c r="AB35" s="127" t="s">
        <v>61</v>
      </c>
      <c r="AC35" s="127" t="s">
        <v>61</v>
      </c>
      <c r="AD35" s="127" t="s">
        <v>61</v>
      </c>
      <c r="AE35" s="174" t="s">
        <v>395</v>
      </c>
      <c r="AF35" s="173" t="s">
        <v>61</v>
      </c>
    </row>
    <row r="36" spans="2:32" ht="187.5" hidden="1" x14ac:dyDescent="0.2">
      <c r="B36" s="179" t="s">
        <v>51</v>
      </c>
      <c r="C36" s="180" t="s">
        <v>5</v>
      </c>
      <c r="D36" s="176" t="s">
        <v>130</v>
      </c>
      <c r="E36" s="152" t="s">
        <v>131</v>
      </c>
      <c r="F36" s="152" t="s">
        <v>132</v>
      </c>
      <c r="G36" s="167" t="s">
        <v>133</v>
      </c>
      <c r="H36" s="168">
        <v>1</v>
      </c>
      <c r="I36" s="168">
        <v>8</v>
      </c>
      <c r="J36" s="158" t="s">
        <v>56</v>
      </c>
      <c r="K36" s="168" t="s">
        <v>103</v>
      </c>
      <c r="L36" s="168" t="s">
        <v>104</v>
      </c>
      <c r="M36" s="158" t="s">
        <v>105</v>
      </c>
      <c r="N36" s="158" t="s">
        <v>60</v>
      </c>
      <c r="O36" s="169" t="s">
        <v>61</v>
      </c>
      <c r="P36" s="169" t="s">
        <v>61</v>
      </c>
      <c r="Q36" s="169" t="s">
        <v>61</v>
      </c>
      <c r="R36" s="170">
        <v>2</v>
      </c>
      <c r="S36" s="170">
        <v>3</v>
      </c>
      <c r="T36" s="159">
        <v>6</v>
      </c>
      <c r="U36" s="170" t="s">
        <v>34</v>
      </c>
      <c r="V36" s="170">
        <v>10</v>
      </c>
      <c r="W36" s="171">
        <v>60</v>
      </c>
      <c r="X36" s="170" t="s">
        <v>62</v>
      </c>
      <c r="Y36" s="160" t="s">
        <v>63</v>
      </c>
      <c r="Z36" s="157" t="s">
        <v>106</v>
      </c>
      <c r="AA36" s="170" t="s">
        <v>65</v>
      </c>
      <c r="AB36" s="127" t="s">
        <v>61</v>
      </c>
      <c r="AC36" s="127" t="s">
        <v>61</v>
      </c>
      <c r="AD36" s="127" t="s">
        <v>61</v>
      </c>
      <c r="AE36" s="127" t="s">
        <v>387</v>
      </c>
      <c r="AF36" s="127" t="s">
        <v>61</v>
      </c>
    </row>
    <row r="37" spans="2:32" ht="187.5" hidden="1" x14ac:dyDescent="0.2">
      <c r="B37" s="179" t="s">
        <v>51</v>
      </c>
      <c r="C37" s="180" t="s">
        <v>5</v>
      </c>
      <c r="D37" s="176" t="s">
        <v>130</v>
      </c>
      <c r="E37" s="152" t="s">
        <v>131</v>
      </c>
      <c r="F37" s="152" t="s">
        <v>132</v>
      </c>
      <c r="G37" s="167" t="s">
        <v>133</v>
      </c>
      <c r="H37" s="168">
        <v>1</v>
      </c>
      <c r="I37" s="168">
        <v>8</v>
      </c>
      <c r="J37" s="158" t="s">
        <v>56</v>
      </c>
      <c r="K37" s="168" t="s">
        <v>57</v>
      </c>
      <c r="L37" s="158" t="s">
        <v>58</v>
      </c>
      <c r="M37" s="176" t="s">
        <v>59</v>
      </c>
      <c r="N37" s="158" t="s">
        <v>60</v>
      </c>
      <c r="O37" s="169" t="s">
        <v>61</v>
      </c>
      <c r="P37" s="169" t="s">
        <v>61</v>
      </c>
      <c r="Q37" s="169" t="s">
        <v>61</v>
      </c>
      <c r="R37" s="170">
        <v>6</v>
      </c>
      <c r="S37" s="170">
        <v>4</v>
      </c>
      <c r="T37" s="159">
        <v>8</v>
      </c>
      <c r="U37" s="170" t="s">
        <v>34</v>
      </c>
      <c r="V37" s="170">
        <v>10</v>
      </c>
      <c r="W37" s="171">
        <v>240</v>
      </c>
      <c r="X37" s="170" t="s">
        <v>91</v>
      </c>
      <c r="Y37" s="160" t="s">
        <v>92</v>
      </c>
      <c r="Z37" s="170" t="s">
        <v>64</v>
      </c>
      <c r="AA37" s="170" t="s">
        <v>65</v>
      </c>
      <c r="AB37" s="127" t="s">
        <v>61</v>
      </c>
      <c r="AC37" s="127" t="s">
        <v>61</v>
      </c>
      <c r="AD37" s="127" t="s">
        <v>386</v>
      </c>
      <c r="AE37" s="172" t="s">
        <v>385</v>
      </c>
      <c r="AF37" s="127" t="s">
        <v>61</v>
      </c>
    </row>
    <row r="38" spans="2:32" ht="187.5" hidden="1" x14ac:dyDescent="0.2">
      <c r="B38" s="179" t="s">
        <v>51</v>
      </c>
      <c r="C38" s="180" t="s">
        <v>5</v>
      </c>
      <c r="D38" s="176" t="s">
        <v>130</v>
      </c>
      <c r="E38" s="152" t="s">
        <v>131</v>
      </c>
      <c r="F38" s="152" t="s">
        <v>132</v>
      </c>
      <c r="G38" s="167" t="s">
        <v>133</v>
      </c>
      <c r="H38" s="168">
        <v>1</v>
      </c>
      <c r="I38" s="168">
        <v>8</v>
      </c>
      <c r="J38" s="158" t="s">
        <v>56</v>
      </c>
      <c r="K38" s="168" t="s">
        <v>66</v>
      </c>
      <c r="L38" s="158" t="s">
        <v>67</v>
      </c>
      <c r="M38" s="175" t="s">
        <v>134</v>
      </c>
      <c r="N38" s="158" t="s">
        <v>69</v>
      </c>
      <c r="O38" s="155" t="s">
        <v>61</v>
      </c>
      <c r="P38" s="169" t="s">
        <v>61</v>
      </c>
      <c r="Q38" s="169" t="s">
        <v>61</v>
      </c>
      <c r="R38" s="170">
        <v>2</v>
      </c>
      <c r="S38" s="170">
        <v>3</v>
      </c>
      <c r="T38" s="170">
        <v>6</v>
      </c>
      <c r="U38" s="170" t="s">
        <v>34</v>
      </c>
      <c r="V38" s="170">
        <v>10</v>
      </c>
      <c r="W38" s="171">
        <v>60</v>
      </c>
      <c r="X38" s="170" t="s">
        <v>62</v>
      </c>
      <c r="Y38" s="170" t="s">
        <v>63</v>
      </c>
      <c r="Z38" s="170" t="s">
        <v>70</v>
      </c>
      <c r="AA38" s="170" t="s">
        <v>65</v>
      </c>
      <c r="AB38" s="127" t="s">
        <v>61</v>
      </c>
      <c r="AC38" s="127" t="s">
        <v>61</v>
      </c>
      <c r="AD38" s="155" t="s">
        <v>71</v>
      </c>
      <c r="AE38" s="169" t="s">
        <v>135</v>
      </c>
      <c r="AF38" s="127" t="s">
        <v>61</v>
      </c>
    </row>
    <row r="39" spans="2:32" ht="187.5" hidden="1" x14ac:dyDescent="0.2">
      <c r="B39" s="179" t="s">
        <v>51</v>
      </c>
      <c r="C39" s="180" t="s">
        <v>5</v>
      </c>
      <c r="D39" s="176" t="s">
        <v>130</v>
      </c>
      <c r="E39" s="152" t="s">
        <v>136</v>
      </c>
      <c r="F39" s="152" t="s">
        <v>132</v>
      </c>
      <c r="G39" s="167" t="s">
        <v>133</v>
      </c>
      <c r="H39" s="168">
        <v>1</v>
      </c>
      <c r="I39" s="168">
        <v>8</v>
      </c>
      <c r="J39" s="158" t="s">
        <v>56</v>
      </c>
      <c r="K39" s="168" t="s">
        <v>74</v>
      </c>
      <c r="L39" s="158" t="s">
        <v>75</v>
      </c>
      <c r="M39" s="176" t="s">
        <v>110</v>
      </c>
      <c r="N39" s="158" t="s">
        <v>77</v>
      </c>
      <c r="O39" s="169" t="s">
        <v>61</v>
      </c>
      <c r="P39" s="169" t="s">
        <v>78</v>
      </c>
      <c r="Q39" s="169" t="s">
        <v>79</v>
      </c>
      <c r="R39" s="170">
        <v>2</v>
      </c>
      <c r="S39" s="170">
        <v>3</v>
      </c>
      <c r="T39" s="170">
        <v>6</v>
      </c>
      <c r="U39" s="170" t="s">
        <v>34</v>
      </c>
      <c r="V39" s="170">
        <v>10</v>
      </c>
      <c r="W39" s="171">
        <v>60</v>
      </c>
      <c r="X39" s="170" t="s">
        <v>62</v>
      </c>
      <c r="Y39" s="170" t="s">
        <v>63</v>
      </c>
      <c r="Z39" s="170" t="s">
        <v>83</v>
      </c>
      <c r="AA39" s="170" t="s">
        <v>65</v>
      </c>
      <c r="AB39" s="127" t="s">
        <v>61</v>
      </c>
      <c r="AC39" s="127" t="s">
        <v>61</v>
      </c>
      <c r="AD39" s="127" t="s">
        <v>129</v>
      </c>
      <c r="AE39" s="127" t="s">
        <v>112</v>
      </c>
      <c r="AF39" s="127" t="s">
        <v>61</v>
      </c>
    </row>
    <row r="40" spans="2:32" ht="187.5" hidden="1" x14ac:dyDescent="0.2">
      <c r="B40" s="179" t="s">
        <v>51</v>
      </c>
      <c r="C40" s="180" t="s">
        <v>5</v>
      </c>
      <c r="D40" s="176" t="s">
        <v>130</v>
      </c>
      <c r="E40" s="152" t="s">
        <v>136</v>
      </c>
      <c r="F40" s="152" t="s">
        <v>132</v>
      </c>
      <c r="G40" s="167" t="s">
        <v>133</v>
      </c>
      <c r="H40" s="168">
        <v>1</v>
      </c>
      <c r="I40" s="168">
        <v>6</v>
      </c>
      <c r="J40" s="158" t="s">
        <v>56</v>
      </c>
      <c r="K40" s="168" t="s">
        <v>86</v>
      </c>
      <c r="L40" s="158" t="s">
        <v>87</v>
      </c>
      <c r="M40" s="176" t="s">
        <v>88</v>
      </c>
      <c r="N40" s="158" t="s">
        <v>89</v>
      </c>
      <c r="O40" s="169" t="s">
        <v>61</v>
      </c>
      <c r="P40" s="169" t="s">
        <v>61</v>
      </c>
      <c r="Q40" s="169" t="s">
        <v>90</v>
      </c>
      <c r="R40" s="170">
        <v>2</v>
      </c>
      <c r="S40" s="170">
        <v>4</v>
      </c>
      <c r="T40" s="159">
        <v>8</v>
      </c>
      <c r="U40" s="170" t="s">
        <v>34</v>
      </c>
      <c r="V40" s="170">
        <v>25</v>
      </c>
      <c r="W40" s="171">
        <v>200</v>
      </c>
      <c r="X40" s="170" t="s">
        <v>91</v>
      </c>
      <c r="Y40" s="160" t="s">
        <v>92</v>
      </c>
      <c r="Z40" s="170" t="s">
        <v>93</v>
      </c>
      <c r="AA40" s="170" t="s">
        <v>65</v>
      </c>
      <c r="AB40" s="127" t="s">
        <v>61</v>
      </c>
      <c r="AC40" s="127" t="s">
        <v>61</v>
      </c>
      <c r="AD40" s="127" t="s">
        <v>401</v>
      </c>
      <c r="AE40" s="127" t="s">
        <v>94</v>
      </c>
      <c r="AF40" s="127" t="s">
        <v>61</v>
      </c>
    </row>
    <row r="41" spans="2:32" ht="108" hidden="1" customHeight="1" x14ac:dyDescent="0.2">
      <c r="B41" s="179" t="s">
        <v>51</v>
      </c>
      <c r="C41" s="180" t="s">
        <v>5</v>
      </c>
      <c r="D41" s="176" t="s">
        <v>130</v>
      </c>
      <c r="E41" s="152" t="s">
        <v>136</v>
      </c>
      <c r="F41" s="152" t="s">
        <v>132</v>
      </c>
      <c r="G41" s="167" t="s">
        <v>133</v>
      </c>
      <c r="H41" s="168">
        <v>1</v>
      </c>
      <c r="I41" s="168">
        <v>6</v>
      </c>
      <c r="J41" s="158" t="s">
        <v>56</v>
      </c>
      <c r="K41" s="168" t="s">
        <v>95</v>
      </c>
      <c r="L41" s="158" t="s">
        <v>96</v>
      </c>
      <c r="M41" s="176" t="s">
        <v>97</v>
      </c>
      <c r="N41" s="158" t="s">
        <v>89</v>
      </c>
      <c r="O41" s="169" t="s">
        <v>61</v>
      </c>
      <c r="P41" s="169" t="s">
        <v>61</v>
      </c>
      <c r="Q41" s="169" t="s">
        <v>90</v>
      </c>
      <c r="R41" s="170">
        <v>2</v>
      </c>
      <c r="S41" s="170">
        <v>3</v>
      </c>
      <c r="T41" s="159">
        <v>6</v>
      </c>
      <c r="U41" s="170" t="s">
        <v>34</v>
      </c>
      <c r="V41" s="170">
        <v>25</v>
      </c>
      <c r="W41" s="171">
        <v>150</v>
      </c>
      <c r="X41" s="170" t="s">
        <v>91</v>
      </c>
      <c r="Y41" s="160" t="s">
        <v>92</v>
      </c>
      <c r="Z41" s="170" t="s">
        <v>93</v>
      </c>
      <c r="AA41" s="170" t="s">
        <v>65</v>
      </c>
      <c r="AB41" s="127" t="s">
        <v>61</v>
      </c>
      <c r="AC41" s="127" t="s">
        <v>61</v>
      </c>
      <c r="AD41" s="156" t="s">
        <v>61</v>
      </c>
      <c r="AE41" s="127" t="s">
        <v>399</v>
      </c>
      <c r="AF41" s="173" t="s">
        <v>61</v>
      </c>
    </row>
    <row r="42" spans="2:32" ht="187.5" hidden="1" x14ac:dyDescent="0.2">
      <c r="B42" s="179" t="s">
        <v>51</v>
      </c>
      <c r="C42" s="180" t="s">
        <v>5</v>
      </c>
      <c r="D42" s="176" t="s">
        <v>130</v>
      </c>
      <c r="E42" s="152" t="s">
        <v>136</v>
      </c>
      <c r="F42" s="152" t="s">
        <v>132</v>
      </c>
      <c r="G42" s="167" t="s">
        <v>133</v>
      </c>
      <c r="H42" s="168">
        <v>1</v>
      </c>
      <c r="I42" s="168">
        <v>3</v>
      </c>
      <c r="J42" s="158" t="s">
        <v>56</v>
      </c>
      <c r="K42" s="168" t="s">
        <v>113</v>
      </c>
      <c r="L42" s="158" t="s">
        <v>114</v>
      </c>
      <c r="M42" s="175" t="s">
        <v>115</v>
      </c>
      <c r="N42" s="158" t="s">
        <v>116</v>
      </c>
      <c r="O42" s="169" t="s">
        <v>61</v>
      </c>
      <c r="P42" s="169" t="s">
        <v>61</v>
      </c>
      <c r="Q42" s="169" t="s">
        <v>61</v>
      </c>
      <c r="R42" s="170">
        <v>2</v>
      </c>
      <c r="S42" s="170">
        <v>3</v>
      </c>
      <c r="T42" s="170">
        <v>6</v>
      </c>
      <c r="U42" s="170" t="s">
        <v>34</v>
      </c>
      <c r="V42" s="170">
        <v>25</v>
      </c>
      <c r="W42" s="171">
        <v>150</v>
      </c>
      <c r="X42" s="170" t="s">
        <v>91</v>
      </c>
      <c r="Y42" s="170" t="s">
        <v>92</v>
      </c>
      <c r="Z42" s="170" t="s">
        <v>117</v>
      </c>
      <c r="AA42" s="170" t="s">
        <v>65</v>
      </c>
      <c r="AB42" s="127" t="s">
        <v>61</v>
      </c>
      <c r="AC42" s="127" t="s">
        <v>61</v>
      </c>
      <c r="AD42" s="174" t="s">
        <v>61</v>
      </c>
      <c r="AE42" s="177" t="s">
        <v>137</v>
      </c>
      <c r="AF42" s="173" t="s">
        <v>61</v>
      </c>
    </row>
    <row r="43" spans="2:32" ht="129.75" hidden="1" customHeight="1" x14ac:dyDescent="0.2">
      <c r="B43" s="179" t="s">
        <v>51</v>
      </c>
      <c r="C43" s="180" t="s">
        <v>5</v>
      </c>
      <c r="D43" s="176" t="s">
        <v>130</v>
      </c>
      <c r="E43" s="152" t="s">
        <v>136</v>
      </c>
      <c r="F43" s="152" t="s">
        <v>132</v>
      </c>
      <c r="G43" s="167" t="s">
        <v>133</v>
      </c>
      <c r="H43" s="168">
        <v>1</v>
      </c>
      <c r="I43" s="168">
        <v>6</v>
      </c>
      <c r="J43" s="158" t="s">
        <v>56</v>
      </c>
      <c r="K43" s="168" t="s">
        <v>113</v>
      </c>
      <c r="L43" s="158" t="s">
        <v>119</v>
      </c>
      <c r="M43" s="176" t="s">
        <v>120</v>
      </c>
      <c r="N43" s="158" t="s">
        <v>121</v>
      </c>
      <c r="O43" s="167" t="s">
        <v>61</v>
      </c>
      <c r="P43" s="167" t="s">
        <v>122</v>
      </c>
      <c r="Q43" s="167" t="s">
        <v>123</v>
      </c>
      <c r="R43" s="170">
        <v>2</v>
      </c>
      <c r="S43" s="170">
        <v>3</v>
      </c>
      <c r="T43" s="170">
        <v>6</v>
      </c>
      <c r="U43" s="170" t="s">
        <v>34</v>
      </c>
      <c r="V43" s="170">
        <v>10</v>
      </c>
      <c r="W43" s="171">
        <v>60</v>
      </c>
      <c r="X43" s="170" t="s">
        <v>62</v>
      </c>
      <c r="Y43" s="170" t="s">
        <v>63</v>
      </c>
      <c r="Z43" s="170" t="s">
        <v>117</v>
      </c>
      <c r="AA43" s="170" t="s">
        <v>65</v>
      </c>
      <c r="AB43" s="127" t="s">
        <v>61</v>
      </c>
      <c r="AC43" s="127" t="s">
        <v>61</v>
      </c>
      <c r="AD43" s="174" t="s">
        <v>124</v>
      </c>
      <c r="AE43" s="174" t="s">
        <v>390</v>
      </c>
      <c r="AF43" s="161" t="s">
        <v>138</v>
      </c>
    </row>
    <row r="44" spans="2:32" ht="129.75" hidden="1" customHeight="1" x14ac:dyDescent="0.2">
      <c r="B44" s="179" t="s">
        <v>51</v>
      </c>
      <c r="C44" s="180" t="s">
        <v>5</v>
      </c>
      <c r="D44" s="176" t="s">
        <v>130</v>
      </c>
      <c r="E44" s="152" t="s">
        <v>139</v>
      </c>
      <c r="F44" s="152" t="s">
        <v>140</v>
      </c>
      <c r="G44" s="167" t="s">
        <v>141</v>
      </c>
      <c r="H44" s="168">
        <v>1</v>
      </c>
      <c r="I44" s="168">
        <v>6</v>
      </c>
      <c r="J44" s="158" t="s">
        <v>56</v>
      </c>
      <c r="K44" s="168" t="s">
        <v>57</v>
      </c>
      <c r="L44" s="158" t="s">
        <v>58</v>
      </c>
      <c r="M44" s="176" t="s">
        <v>59</v>
      </c>
      <c r="N44" s="158" t="s">
        <v>60</v>
      </c>
      <c r="O44" s="169" t="s">
        <v>61</v>
      </c>
      <c r="P44" s="169" t="s">
        <v>61</v>
      </c>
      <c r="Q44" s="169" t="s">
        <v>61</v>
      </c>
      <c r="R44" s="170">
        <v>6</v>
      </c>
      <c r="S44" s="170">
        <v>4</v>
      </c>
      <c r="T44" s="159">
        <v>8</v>
      </c>
      <c r="U44" s="170" t="s">
        <v>34</v>
      </c>
      <c r="V44" s="170">
        <v>10</v>
      </c>
      <c r="W44" s="171">
        <v>240</v>
      </c>
      <c r="X44" s="170" t="s">
        <v>91</v>
      </c>
      <c r="Y44" s="160" t="s">
        <v>92</v>
      </c>
      <c r="Z44" s="170" t="s">
        <v>64</v>
      </c>
      <c r="AA44" s="170" t="s">
        <v>65</v>
      </c>
      <c r="AB44" s="127" t="s">
        <v>61</v>
      </c>
      <c r="AC44" s="127" t="s">
        <v>61</v>
      </c>
      <c r="AD44" s="127" t="s">
        <v>386</v>
      </c>
      <c r="AE44" s="172" t="s">
        <v>385</v>
      </c>
      <c r="AF44" s="127" t="s">
        <v>61</v>
      </c>
    </row>
    <row r="45" spans="2:32" ht="129.75" hidden="1" customHeight="1" x14ac:dyDescent="0.2">
      <c r="B45" s="179" t="s">
        <v>51</v>
      </c>
      <c r="C45" s="180" t="s">
        <v>5</v>
      </c>
      <c r="D45" s="176" t="s">
        <v>130</v>
      </c>
      <c r="E45" s="152" t="s">
        <v>139</v>
      </c>
      <c r="F45" s="152" t="s">
        <v>140</v>
      </c>
      <c r="G45" s="167" t="s">
        <v>141</v>
      </c>
      <c r="H45" s="168">
        <v>1</v>
      </c>
      <c r="I45" s="168">
        <v>6</v>
      </c>
      <c r="J45" s="158" t="s">
        <v>56</v>
      </c>
      <c r="K45" s="168" t="s">
        <v>66</v>
      </c>
      <c r="L45" s="158" t="s">
        <v>67</v>
      </c>
      <c r="M45" s="175" t="s">
        <v>134</v>
      </c>
      <c r="N45" s="158" t="s">
        <v>69</v>
      </c>
      <c r="O45" s="155" t="s">
        <v>61</v>
      </c>
      <c r="P45" s="169" t="s">
        <v>61</v>
      </c>
      <c r="Q45" s="169" t="s">
        <v>61</v>
      </c>
      <c r="R45" s="170">
        <v>2</v>
      </c>
      <c r="S45" s="170">
        <v>3</v>
      </c>
      <c r="T45" s="170">
        <v>6</v>
      </c>
      <c r="U45" s="170" t="s">
        <v>34</v>
      </c>
      <c r="V45" s="170">
        <v>10</v>
      </c>
      <c r="W45" s="171">
        <v>60</v>
      </c>
      <c r="X45" s="170" t="s">
        <v>62</v>
      </c>
      <c r="Y45" s="170" t="s">
        <v>63</v>
      </c>
      <c r="Z45" s="170" t="s">
        <v>70</v>
      </c>
      <c r="AA45" s="170" t="s">
        <v>65</v>
      </c>
      <c r="AB45" s="127" t="s">
        <v>61</v>
      </c>
      <c r="AC45" s="127" t="s">
        <v>61</v>
      </c>
      <c r="AD45" s="155" t="s">
        <v>71</v>
      </c>
      <c r="AE45" s="169" t="s">
        <v>135</v>
      </c>
      <c r="AF45" s="127" t="s">
        <v>61</v>
      </c>
    </row>
    <row r="46" spans="2:32" ht="129.75" hidden="1" customHeight="1" x14ac:dyDescent="0.2">
      <c r="B46" s="179" t="s">
        <v>51</v>
      </c>
      <c r="C46" s="180" t="s">
        <v>5</v>
      </c>
      <c r="D46" s="176" t="s">
        <v>130</v>
      </c>
      <c r="E46" s="152" t="s">
        <v>139</v>
      </c>
      <c r="F46" s="152" t="s">
        <v>140</v>
      </c>
      <c r="G46" s="167" t="s">
        <v>141</v>
      </c>
      <c r="H46" s="168">
        <v>1</v>
      </c>
      <c r="I46" s="168">
        <v>6</v>
      </c>
      <c r="J46" s="158" t="s">
        <v>56</v>
      </c>
      <c r="K46" s="168" t="s">
        <v>103</v>
      </c>
      <c r="L46" s="168" t="s">
        <v>104</v>
      </c>
      <c r="M46" s="158" t="s">
        <v>105</v>
      </c>
      <c r="N46" s="158" t="s">
        <v>60</v>
      </c>
      <c r="O46" s="169" t="s">
        <v>61</v>
      </c>
      <c r="P46" s="169" t="s">
        <v>61</v>
      </c>
      <c r="Q46" s="169" t="s">
        <v>61</v>
      </c>
      <c r="R46" s="170">
        <v>2</v>
      </c>
      <c r="S46" s="170">
        <v>3</v>
      </c>
      <c r="T46" s="159">
        <v>6</v>
      </c>
      <c r="U46" s="170" t="s">
        <v>34</v>
      </c>
      <c r="V46" s="170">
        <v>10</v>
      </c>
      <c r="W46" s="171">
        <v>60</v>
      </c>
      <c r="X46" s="170" t="s">
        <v>62</v>
      </c>
      <c r="Y46" s="160" t="s">
        <v>63</v>
      </c>
      <c r="Z46" s="157" t="s">
        <v>106</v>
      </c>
      <c r="AA46" s="170" t="s">
        <v>65</v>
      </c>
      <c r="AB46" s="127" t="s">
        <v>61</v>
      </c>
      <c r="AC46" s="127" t="s">
        <v>61</v>
      </c>
      <c r="AD46" s="127" t="s">
        <v>61</v>
      </c>
      <c r="AE46" s="127" t="s">
        <v>387</v>
      </c>
      <c r="AF46" s="127" t="s">
        <v>61</v>
      </c>
    </row>
    <row r="47" spans="2:32" ht="129.75" hidden="1" customHeight="1" x14ac:dyDescent="0.2">
      <c r="B47" s="179" t="s">
        <v>51</v>
      </c>
      <c r="C47" s="180" t="s">
        <v>5</v>
      </c>
      <c r="D47" s="176" t="s">
        <v>130</v>
      </c>
      <c r="E47" s="152" t="s">
        <v>139</v>
      </c>
      <c r="F47" s="152" t="s">
        <v>140</v>
      </c>
      <c r="G47" s="167" t="s">
        <v>141</v>
      </c>
      <c r="H47" s="168">
        <v>1</v>
      </c>
      <c r="I47" s="168">
        <v>6</v>
      </c>
      <c r="J47" s="158" t="s">
        <v>56</v>
      </c>
      <c r="K47" s="168" t="s">
        <v>113</v>
      </c>
      <c r="L47" s="158" t="s">
        <v>119</v>
      </c>
      <c r="M47" s="176" t="s">
        <v>120</v>
      </c>
      <c r="N47" s="158" t="s">
        <v>121</v>
      </c>
      <c r="O47" s="167" t="s">
        <v>61</v>
      </c>
      <c r="P47" s="167" t="s">
        <v>122</v>
      </c>
      <c r="Q47" s="167" t="s">
        <v>123</v>
      </c>
      <c r="R47" s="170">
        <v>2</v>
      </c>
      <c r="S47" s="170">
        <v>3</v>
      </c>
      <c r="T47" s="170">
        <v>6</v>
      </c>
      <c r="U47" s="170" t="s">
        <v>34</v>
      </c>
      <c r="V47" s="170">
        <v>10</v>
      </c>
      <c r="W47" s="171">
        <v>60</v>
      </c>
      <c r="X47" s="170" t="s">
        <v>62</v>
      </c>
      <c r="Y47" s="170" t="s">
        <v>63</v>
      </c>
      <c r="Z47" s="170" t="s">
        <v>117</v>
      </c>
      <c r="AA47" s="170" t="s">
        <v>65</v>
      </c>
      <c r="AB47" s="127" t="s">
        <v>61</v>
      </c>
      <c r="AC47" s="127" t="s">
        <v>61</v>
      </c>
      <c r="AD47" s="174" t="s">
        <v>124</v>
      </c>
      <c r="AE47" s="174" t="s">
        <v>390</v>
      </c>
      <c r="AF47" s="161" t="s">
        <v>138</v>
      </c>
    </row>
    <row r="48" spans="2:32" ht="129.75" hidden="1" customHeight="1" x14ac:dyDescent="0.2">
      <c r="B48" s="179" t="s">
        <v>51</v>
      </c>
      <c r="C48" s="180" t="s">
        <v>5</v>
      </c>
      <c r="D48" s="176" t="s">
        <v>130</v>
      </c>
      <c r="E48" s="152" t="s">
        <v>139</v>
      </c>
      <c r="F48" s="152" t="s">
        <v>140</v>
      </c>
      <c r="G48" s="167" t="s">
        <v>141</v>
      </c>
      <c r="H48" s="168">
        <v>1</v>
      </c>
      <c r="I48" s="168">
        <v>8</v>
      </c>
      <c r="J48" s="158" t="s">
        <v>56</v>
      </c>
      <c r="K48" s="168" t="s">
        <v>74</v>
      </c>
      <c r="L48" s="158" t="s">
        <v>75</v>
      </c>
      <c r="M48" s="176" t="s">
        <v>110</v>
      </c>
      <c r="N48" s="158" t="s">
        <v>77</v>
      </c>
      <c r="O48" s="169" t="s">
        <v>61</v>
      </c>
      <c r="P48" s="169" t="s">
        <v>78</v>
      </c>
      <c r="Q48" s="169" t="s">
        <v>79</v>
      </c>
      <c r="R48" s="170">
        <v>2</v>
      </c>
      <c r="S48" s="170">
        <v>3</v>
      </c>
      <c r="T48" s="170">
        <v>6</v>
      </c>
      <c r="U48" s="170" t="s">
        <v>34</v>
      </c>
      <c r="V48" s="170">
        <v>10</v>
      </c>
      <c r="W48" s="171">
        <v>60</v>
      </c>
      <c r="X48" s="170" t="s">
        <v>62</v>
      </c>
      <c r="Y48" s="170" t="s">
        <v>63</v>
      </c>
      <c r="Z48" s="170" t="s">
        <v>83</v>
      </c>
      <c r="AA48" s="170" t="s">
        <v>65</v>
      </c>
      <c r="AB48" s="127" t="s">
        <v>61</v>
      </c>
      <c r="AC48" s="127" t="s">
        <v>61</v>
      </c>
      <c r="AD48" s="127" t="s">
        <v>129</v>
      </c>
      <c r="AE48" s="127" t="s">
        <v>112</v>
      </c>
      <c r="AF48" s="127" t="s">
        <v>61</v>
      </c>
    </row>
    <row r="49" spans="2:32" ht="129.75" hidden="1" customHeight="1" x14ac:dyDescent="0.2">
      <c r="B49" s="179" t="s">
        <v>51</v>
      </c>
      <c r="C49" s="180" t="s">
        <v>5</v>
      </c>
      <c r="D49" s="176" t="s">
        <v>130</v>
      </c>
      <c r="E49" s="152" t="s">
        <v>139</v>
      </c>
      <c r="F49" s="152" t="s">
        <v>140</v>
      </c>
      <c r="G49" s="167" t="s">
        <v>141</v>
      </c>
      <c r="H49" s="168">
        <v>1</v>
      </c>
      <c r="I49" s="168">
        <v>3</v>
      </c>
      <c r="J49" s="158" t="s">
        <v>56</v>
      </c>
      <c r="K49" s="168" t="s">
        <v>113</v>
      </c>
      <c r="L49" s="158" t="s">
        <v>114</v>
      </c>
      <c r="M49" s="175" t="s">
        <v>115</v>
      </c>
      <c r="N49" s="158" t="s">
        <v>116</v>
      </c>
      <c r="O49" s="169" t="s">
        <v>61</v>
      </c>
      <c r="P49" s="169" t="s">
        <v>61</v>
      </c>
      <c r="Q49" s="169" t="s">
        <v>61</v>
      </c>
      <c r="R49" s="170">
        <v>2</v>
      </c>
      <c r="S49" s="170">
        <v>3</v>
      </c>
      <c r="T49" s="170">
        <v>6</v>
      </c>
      <c r="U49" s="170" t="s">
        <v>34</v>
      </c>
      <c r="V49" s="170">
        <v>25</v>
      </c>
      <c r="W49" s="171">
        <v>150</v>
      </c>
      <c r="X49" s="170" t="s">
        <v>91</v>
      </c>
      <c r="Y49" s="170" t="s">
        <v>92</v>
      </c>
      <c r="Z49" s="170" t="s">
        <v>117</v>
      </c>
      <c r="AA49" s="170" t="s">
        <v>65</v>
      </c>
      <c r="AB49" s="127" t="s">
        <v>61</v>
      </c>
      <c r="AC49" s="127" t="s">
        <v>61</v>
      </c>
      <c r="AD49" s="174" t="s">
        <v>61</v>
      </c>
      <c r="AE49" s="174" t="s">
        <v>390</v>
      </c>
      <c r="AF49" s="173" t="s">
        <v>61</v>
      </c>
    </row>
    <row r="50" spans="2:32" ht="129.75" hidden="1" customHeight="1" x14ac:dyDescent="0.2">
      <c r="B50" s="179" t="s">
        <v>51</v>
      </c>
      <c r="C50" s="180" t="s">
        <v>5</v>
      </c>
      <c r="D50" s="176" t="s">
        <v>130</v>
      </c>
      <c r="E50" s="152" t="s">
        <v>139</v>
      </c>
      <c r="F50" s="152" t="s">
        <v>140</v>
      </c>
      <c r="G50" s="167" t="s">
        <v>141</v>
      </c>
      <c r="H50" s="168">
        <v>1</v>
      </c>
      <c r="I50" s="168">
        <v>6</v>
      </c>
      <c r="J50" s="158" t="s">
        <v>56</v>
      </c>
      <c r="K50" s="168" t="s">
        <v>86</v>
      </c>
      <c r="L50" s="158" t="s">
        <v>87</v>
      </c>
      <c r="M50" s="176" t="s">
        <v>88</v>
      </c>
      <c r="N50" s="158" t="s">
        <v>89</v>
      </c>
      <c r="O50" s="169" t="s">
        <v>61</v>
      </c>
      <c r="P50" s="169" t="s">
        <v>61</v>
      </c>
      <c r="Q50" s="169" t="s">
        <v>61</v>
      </c>
      <c r="R50" s="170">
        <v>2</v>
      </c>
      <c r="S50" s="170">
        <v>4</v>
      </c>
      <c r="T50" s="159">
        <v>8</v>
      </c>
      <c r="U50" s="170" t="s">
        <v>34</v>
      </c>
      <c r="V50" s="170">
        <v>25</v>
      </c>
      <c r="W50" s="171">
        <v>200</v>
      </c>
      <c r="X50" s="170" t="s">
        <v>91</v>
      </c>
      <c r="Y50" s="160" t="s">
        <v>92</v>
      </c>
      <c r="Z50" s="170" t="s">
        <v>93</v>
      </c>
      <c r="AA50" s="170" t="s">
        <v>65</v>
      </c>
      <c r="AB50" s="127" t="s">
        <v>61</v>
      </c>
      <c r="AC50" s="127" t="s">
        <v>61</v>
      </c>
      <c r="AD50" s="127" t="s">
        <v>401</v>
      </c>
      <c r="AE50" s="127" t="s">
        <v>94</v>
      </c>
      <c r="AF50" s="127" t="s">
        <v>61</v>
      </c>
    </row>
    <row r="51" spans="2:32" ht="167.25" hidden="1" customHeight="1" x14ac:dyDescent="0.2">
      <c r="B51" s="179" t="s">
        <v>51</v>
      </c>
      <c r="C51" s="180" t="s">
        <v>5</v>
      </c>
      <c r="D51" s="176" t="s">
        <v>130</v>
      </c>
      <c r="E51" s="152" t="s">
        <v>139</v>
      </c>
      <c r="F51" s="152" t="s">
        <v>140</v>
      </c>
      <c r="G51" s="167" t="s">
        <v>141</v>
      </c>
      <c r="H51" s="168">
        <v>1</v>
      </c>
      <c r="I51" s="168">
        <v>6</v>
      </c>
      <c r="J51" s="158" t="s">
        <v>56</v>
      </c>
      <c r="K51" s="168" t="s">
        <v>95</v>
      </c>
      <c r="L51" s="158" t="s">
        <v>96</v>
      </c>
      <c r="M51" s="176" t="s">
        <v>97</v>
      </c>
      <c r="N51" s="158" t="s">
        <v>89</v>
      </c>
      <c r="O51" s="169" t="s">
        <v>61</v>
      </c>
      <c r="P51" s="169" t="s">
        <v>61</v>
      </c>
      <c r="Q51" s="169" t="s">
        <v>61</v>
      </c>
      <c r="R51" s="170">
        <v>2</v>
      </c>
      <c r="S51" s="170">
        <v>3</v>
      </c>
      <c r="T51" s="159">
        <v>6</v>
      </c>
      <c r="U51" s="170" t="s">
        <v>34</v>
      </c>
      <c r="V51" s="170">
        <v>25</v>
      </c>
      <c r="W51" s="171">
        <v>150</v>
      </c>
      <c r="X51" s="170" t="s">
        <v>91</v>
      </c>
      <c r="Y51" s="160" t="s">
        <v>92</v>
      </c>
      <c r="Z51" s="170" t="s">
        <v>93</v>
      </c>
      <c r="AA51" s="170" t="s">
        <v>65</v>
      </c>
      <c r="AB51" s="127" t="s">
        <v>61</v>
      </c>
      <c r="AC51" s="127" t="s">
        <v>61</v>
      </c>
      <c r="AD51" s="156" t="s">
        <v>61</v>
      </c>
      <c r="AE51" s="127" t="s">
        <v>399</v>
      </c>
      <c r="AF51" s="173" t="s">
        <v>61</v>
      </c>
    </row>
    <row r="52" spans="2:32" ht="344.25" hidden="1" customHeight="1" x14ac:dyDescent="0.2">
      <c r="B52" s="194" t="s">
        <v>142</v>
      </c>
      <c r="C52" s="193" t="s">
        <v>5</v>
      </c>
      <c r="D52" s="196" t="s">
        <v>143</v>
      </c>
      <c r="E52" s="195" t="s">
        <v>144</v>
      </c>
      <c r="F52" s="195" t="s">
        <v>145</v>
      </c>
      <c r="G52" s="167" t="s">
        <v>146</v>
      </c>
      <c r="H52" s="168">
        <v>1</v>
      </c>
      <c r="I52" s="168">
        <v>4</v>
      </c>
      <c r="J52" s="158" t="s">
        <v>56</v>
      </c>
      <c r="K52" s="168" t="s">
        <v>95</v>
      </c>
      <c r="L52" s="158" t="s">
        <v>96</v>
      </c>
      <c r="M52" s="166" t="s">
        <v>147</v>
      </c>
      <c r="N52" s="158" t="s">
        <v>77</v>
      </c>
      <c r="O52" s="167" t="s">
        <v>61</v>
      </c>
      <c r="P52" s="167" t="s">
        <v>61</v>
      </c>
      <c r="Q52" s="167" t="s">
        <v>90</v>
      </c>
      <c r="R52" s="170">
        <v>2</v>
      </c>
      <c r="S52" s="170">
        <v>4</v>
      </c>
      <c r="T52" s="170">
        <v>8</v>
      </c>
      <c r="U52" s="170" t="s">
        <v>34</v>
      </c>
      <c r="V52" s="170">
        <v>10</v>
      </c>
      <c r="W52" s="171">
        <v>80</v>
      </c>
      <c r="X52" s="170" t="s">
        <v>62</v>
      </c>
      <c r="Y52" s="170" t="s">
        <v>63</v>
      </c>
      <c r="Z52" s="170" t="s">
        <v>93</v>
      </c>
      <c r="AA52" s="170" t="s">
        <v>65</v>
      </c>
      <c r="AB52" s="127" t="s">
        <v>61</v>
      </c>
      <c r="AC52" s="127" t="s">
        <v>61</v>
      </c>
      <c r="AD52" s="174" t="s">
        <v>61</v>
      </c>
      <c r="AE52" s="127" t="s">
        <v>399</v>
      </c>
      <c r="AF52" s="173" t="s">
        <v>61</v>
      </c>
    </row>
    <row r="53" spans="2:32" ht="204" hidden="1" x14ac:dyDescent="0.2">
      <c r="B53" s="194"/>
      <c r="C53" s="193"/>
      <c r="D53" s="196"/>
      <c r="E53" s="195"/>
      <c r="F53" s="195"/>
      <c r="G53" s="167" t="s">
        <v>146</v>
      </c>
      <c r="H53" s="168">
        <v>1</v>
      </c>
      <c r="I53" s="168">
        <v>8</v>
      </c>
      <c r="J53" s="158" t="s">
        <v>56</v>
      </c>
      <c r="K53" s="168" t="s">
        <v>113</v>
      </c>
      <c r="L53" s="158" t="s">
        <v>119</v>
      </c>
      <c r="M53" s="176" t="s">
        <v>120</v>
      </c>
      <c r="N53" s="158" t="s">
        <v>121</v>
      </c>
      <c r="O53" s="167" t="s">
        <v>61</v>
      </c>
      <c r="P53" s="167" t="s">
        <v>122</v>
      </c>
      <c r="Q53" s="167" t="s">
        <v>123</v>
      </c>
      <c r="R53" s="170">
        <v>2</v>
      </c>
      <c r="S53" s="170">
        <v>3</v>
      </c>
      <c r="T53" s="170">
        <v>6</v>
      </c>
      <c r="U53" s="170" t="s">
        <v>34</v>
      </c>
      <c r="V53" s="170">
        <v>10</v>
      </c>
      <c r="W53" s="171">
        <v>60</v>
      </c>
      <c r="X53" s="170" t="s">
        <v>62</v>
      </c>
      <c r="Y53" s="170" t="s">
        <v>63</v>
      </c>
      <c r="Z53" s="170" t="s">
        <v>117</v>
      </c>
      <c r="AA53" s="170" t="s">
        <v>65</v>
      </c>
      <c r="AB53" s="127" t="s">
        <v>61</v>
      </c>
      <c r="AC53" s="127" t="s">
        <v>61</v>
      </c>
      <c r="AD53" s="174" t="s">
        <v>124</v>
      </c>
      <c r="AE53" s="174" t="s">
        <v>390</v>
      </c>
      <c r="AF53" s="161" t="s">
        <v>138</v>
      </c>
    </row>
    <row r="54" spans="2:32" ht="205.5" hidden="1" customHeight="1" x14ac:dyDescent="0.2">
      <c r="B54" s="194"/>
      <c r="C54" s="193"/>
      <c r="D54" s="196"/>
      <c r="E54" s="195"/>
      <c r="F54" s="195"/>
      <c r="G54" s="167" t="s">
        <v>146</v>
      </c>
      <c r="H54" s="168">
        <v>1</v>
      </c>
      <c r="I54" s="168">
        <v>3</v>
      </c>
      <c r="J54" s="158" t="s">
        <v>56</v>
      </c>
      <c r="K54" s="168" t="s">
        <v>148</v>
      </c>
      <c r="L54" s="158" t="s">
        <v>149</v>
      </c>
      <c r="M54" s="176" t="s">
        <v>150</v>
      </c>
      <c r="N54" s="158" t="s">
        <v>77</v>
      </c>
      <c r="O54" s="167" t="s">
        <v>61</v>
      </c>
      <c r="P54" s="167" t="s">
        <v>151</v>
      </c>
      <c r="Q54" s="167" t="s">
        <v>152</v>
      </c>
      <c r="R54" s="170">
        <v>2</v>
      </c>
      <c r="S54" s="170">
        <v>3</v>
      </c>
      <c r="T54" s="170">
        <v>6</v>
      </c>
      <c r="U54" s="170" t="s">
        <v>34</v>
      </c>
      <c r="V54" s="170">
        <v>10</v>
      </c>
      <c r="W54" s="171">
        <v>60</v>
      </c>
      <c r="X54" s="170" t="s">
        <v>62</v>
      </c>
      <c r="Y54" s="170" t="s">
        <v>63</v>
      </c>
      <c r="Z54" s="170" t="s">
        <v>93</v>
      </c>
      <c r="AA54" s="170" t="s">
        <v>65</v>
      </c>
      <c r="AB54" s="127" t="s">
        <v>61</v>
      </c>
      <c r="AC54" s="127" t="s">
        <v>61</v>
      </c>
      <c r="AD54" s="177" t="s">
        <v>61</v>
      </c>
      <c r="AE54" s="174" t="s">
        <v>398</v>
      </c>
      <c r="AF54" s="173" t="s">
        <v>61</v>
      </c>
    </row>
    <row r="55" spans="2:32" ht="89.25" hidden="1" x14ac:dyDescent="0.2">
      <c r="B55" s="194"/>
      <c r="C55" s="193"/>
      <c r="D55" s="196"/>
      <c r="E55" s="195"/>
      <c r="F55" s="195"/>
      <c r="G55" s="167" t="s">
        <v>146</v>
      </c>
      <c r="H55" s="168">
        <v>1</v>
      </c>
      <c r="I55" s="168">
        <v>3</v>
      </c>
      <c r="J55" s="158" t="s">
        <v>56</v>
      </c>
      <c r="K55" s="168" t="s">
        <v>113</v>
      </c>
      <c r="L55" s="158" t="s">
        <v>153</v>
      </c>
      <c r="M55" s="166" t="s">
        <v>154</v>
      </c>
      <c r="N55" s="158" t="s">
        <v>121</v>
      </c>
      <c r="O55" s="162" t="s">
        <v>61</v>
      </c>
      <c r="P55" s="162" t="s">
        <v>61</v>
      </c>
      <c r="Q55" s="162" t="s">
        <v>155</v>
      </c>
      <c r="R55" s="170">
        <v>2</v>
      </c>
      <c r="S55" s="170">
        <v>2</v>
      </c>
      <c r="T55" s="170">
        <v>4</v>
      </c>
      <c r="U55" s="170" t="s">
        <v>80</v>
      </c>
      <c r="V55" s="170">
        <v>10</v>
      </c>
      <c r="W55" s="171">
        <v>40</v>
      </c>
      <c r="X55" s="170" t="s">
        <v>62</v>
      </c>
      <c r="Y55" s="170" t="s">
        <v>63</v>
      </c>
      <c r="Z55" s="170" t="s">
        <v>117</v>
      </c>
      <c r="AA55" s="170" t="s">
        <v>65</v>
      </c>
      <c r="AB55" s="163" t="s">
        <v>61</v>
      </c>
      <c r="AC55" s="163" t="s">
        <v>61</v>
      </c>
      <c r="AD55" s="163" t="s">
        <v>61</v>
      </c>
      <c r="AE55" s="174" t="s">
        <v>390</v>
      </c>
      <c r="AF55" s="173" t="s">
        <v>156</v>
      </c>
    </row>
    <row r="56" spans="2:32" ht="89.25" hidden="1" x14ac:dyDescent="0.2">
      <c r="B56" s="194"/>
      <c r="C56" s="193"/>
      <c r="D56" s="196"/>
      <c r="E56" s="195"/>
      <c r="F56" s="195"/>
      <c r="G56" s="167" t="s">
        <v>146</v>
      </c>
      <c r="H56" s="168">
        <v>1</v>
      </c>
      <c r="I56" s="168">
        <v>8</v>
      </c>
      <c r="J56" s="158" t="s">
        <v>56</v>
      </c>
      <c r="K56" s="168" t="s">
        <v>113</v>
      </c>
      <c r="L56" s="162" t="s">
        <v>157</v>
      </c>
      <c r="M56" s="192" t="s">
        <v>158</v>
      </c>
      <c r="N56" s="158" t="s">
        <v>121</v>
      </c>
      <c r="O56" s="162" t="s">
        <v>61</v>
      </c>
      <c r="P56" s="162" t="s">
        <v>61</v>
      </c>
      <c r="Q56" s="162" t="s">
        <v>61</v>
      </c>
      <c r="R56" s="170">
        <v>2</v>
      </c>
      <c r="S56" s="170">
        <v>2</v>
      </c>
      <c r="T56" s="170">
        <v>4</v>
      </c>
      <c r="U56" s="170" t="s">
        <v>80</v>
      </c>
      <c r="V56" s="170">
        <v>10</v>
      </c>
      <c r="W56" s="171">
        <v>40</v>
      </c>
      <c r="X56" s="170" t="s">
        <v>62</v>
      </c>
      <c r="Y56" s="170" t="s">
        <v>63</v>
      </c>
      <c r="Z56" s="170" t="s">
        <v>117</v>
      </c>
      <c r="AA56" s="170" t="s">
        <v>65</v>
      </c>
      <c r="AB56" s="163" t="s">
        <v>61</v>
      </c>
      <c r="AC56" s="163" t="s">
        <v>61</v>
      </c>
      <c r="AD56" s="163" t="s">
        <v>159</v>
      </c>
      <c r="AE56" s="174" t="s">
        <v>160</v>
      </c>
      <c r="AF56" s="127" t="s">
        <v>61</v>
      </c>
    </row>
    <row r="57" spans="2:32" ht="131.25" hidden="1" customHeight="1" x14ac:dyDescent="0.2">
      <c r="B57" s="194"/>
      <c r="C57" s="193"/>
      <c r="D57" s="196"/>
      <c r="E57" s="195"/>
      <c r="F57" s="195"/>
      <c r="G57" s="167" t="s">
        <v>146</v>
      </c>
      <c r="H57" s="191">
        <v>1</v>
      </c>
      <c r="I57" s="168">
        <v>4</v>
      </c>
      <c r="J57" s="158" t="s">
        <v>56</v>
      </c>
      <c r="K57" s="168" t="s">
        <v>66</v>
      </c>
      <c r="L57" s="158" t="s">
        <v>161</v>
      </c>
      <c r="M57" s="176" t="s">
        <v>162</v>
      </c>
      <c r="N57" s="169" t="s">
        <v>163</v>
      </c>
      <c r="O57" s="169" t="s">
        <v>61</v>
      </c>
      <c r="P57" s="169" t="s">
        <v>61</v>
      </c>
      <c r="Q57" s="169" t="s">
        <v>61</v>
      </c>
      <c r="R57" s="170">
        <v>2</v>
      </c>
      <c r="S57" s="170">
        <v>4</v>
      </c>
      <c r="T57" s="159">
        <v>8</v>
      </c>
      <c r="U57" s="170" t="s">
        <v>34</v>
      </c>
      <c r="V57" s="170">
        <v>25</v>
      </c>
      <c r="W57" s="171">
        <v>200</v>
      </c>
      <c r="X57" s="170" t="s">
        <v>91</v>
      </c>
      <c r="Y57" s="160" t="s">
        <v>92</v>
      </c>
      <c r="Z57" s="168" t="s">
        <v>164</v>
      </c>
      <c r="AA57" s="170" t="s">
        <v>65</v>
      </c>
      <c r="AB57" s="127" t="s">
        <v>61</v>
      </c>
      <c r="AC57" s="127" t="s">
        <v>61</v>
      </c>
      <c r="AD57" s="127" t="s">
        <v>61</v>
      </c>
      <c r="AE57" s="169" t="s">
        <v>388</v>
      </c>
      <c r="AF57" s="127" t="s">
        <v>61</v>
      </c>
    </row>
    <row r="58" spans="2:32" ht="118.5" hidden="1" customHeight="1" x14ac:dyDescent="0.2">
      <c r="B58" s="194"/>
      <c r="C58" s="193"/>
      <c r="D58" s="196"/>
      <c r="E58" s="195"/>
      <c r="F58" s="195"/>
      <c r="G58" s="167" t="s">
        <v>146</v>
      </c>
      <c r="H58" s="191">
        <v>1</v>
      </c>
      <c r="I58" s="168">
        <v>8</v>
      </c>
      <c r="J58" s="158" t="s">
        <v>56</v>
      </c>
      <c r="K58" s="168" t="s">
        <v>74</v>
      </c>
      <c r="L58" s="158" t="s">
        <v>75</v>
      </c>
      <c r="M58" s="176" t="s">
        <v>165</v>
      </c>
      <c r="N58" s="169" t="s">
        <v>166</v>
      </c>
      <c r="O58" s="169" t="s">
        <v>61</v>
      </c>
      <c r="P58" s="169" t="s">
        <v>78</v>
      </c>
      <c r="Q58" s="169" t="s">
        <v>79</v>
      </c>
      <c r="R58" s="170">
        <v>2</v>
      </c>
      <c r="S58" s="170">
        <v>3</v>
      </c>
      <c r="T58" s="170">
        <v>6</v>
      </c>
      <c r="U58" s="170" t="s">
        <v>34</v>
      </c>
      <c r="V58" s="170">
        <v>10</v>
      </c>
      <c r="W58" s="171">
        <v>60</v>
      </c>
      <c r="X58" s="170" t="s">
        <v>62</v>
      </c>
      <c r="Y58" s="170" t="s">
        <v>63</v>
      </c>
      <c r="Z58" s="170" t="s">
        <v>83</v>
      </c>
      <c r="AA58" s="170" t="s">
        <v>65</v>
      </c>
      <c r="AB58" s="127" t="s">
        <v>61</v>
      </c>
      <c r="AC58" s="127" t="s">
        <v>61</v>
      </c>
      <c r="AD58" s="127" t="s">
        <v>61</v>
      </c>
      <c r="AE58" s="127" t="s">
        <v>392</v>
      </c>
      <c r="AF58" s="127" t="s">
        <v>61</v>
      </c>
    </row>
    <row r="59" spans="2:32" ht="114.75" hidden="1" x14ac:dyDescent="0.2">
      <c r="B59" s="194"/>
      <c r="C59" s="193"/>
      <c r="D59" s="196"/>
      <c r="E59" s="195"/>
      <c r="F59" s="195"/>
      <c r="G59" s="167" t="s">
        <v>146</v>
      </c>
      <c r="H59" s="168">
        <v>1</v>
      </c>
      <c r="I59" s="168">
        <v>2</v>
      </c>
      <c r="J59" s="158" t="s">
        <v>56</v>
      </c>
      <c r="K59" s="158" t="s">
        <v>167</v>
      </c>
      <c r="L59" s="158" t="s">
        <v>168</v>
      </c>
      <c r="M59" s="176" t="s">
        <v>169</v>
      </c>
      <c r="N59" s="158" t="s">
        <v>77</v>
      </c>
      <c r="O59" s="168" t="s">
        <v>61</v>
      </c>
      <c r="P59" s="168" t="s">
        <v>170</v>
      </c>
      <c r="Q59" s="169" t="s">
        <v>171</v>
      </c>
      <c r="R59" s="170">
        <v>2</v>
      </c>
      <c r="S59" s="170">
        <v>3</v>
      </c>
      <c r="T59" s="159">
        <v>6</v>
      </c>
      <c r="U59" s="170" t="s">
        <v>34</v>
      </c>
      <c r="V59" s="170">
        <v>25</v>
      </c>
      <c r="W59" s="171">
        <v>150</v>
      </c>
      <c r="X59" s="170" t="s">
        <v>91</v>
      </c>
      <c r="Y59" s="160" t="s">
        <v>92</v>
      </c>
      <c r="Z59" s="170" t="s">
        <v>172</v>
      </c>
      <c r="AA59" s="170" t="s">
        <v>65</v>
      </c>
      <c r="AB59" s="127" t="s">
        <v>61</v>
      </c>
      <c r="AC59" s="127" t="s">
        <v>61</v>
      </c>
      <c r="AD59" s="164" t="s">
        <v>404</v>
      </c>
      <c r="AE59" s="165" t="s">
        <v>403</v>
      </c>
      <c r="AF59" s="163" t="s">
        <v>405</v>
      </c>
    </row>
    <row r="60" spans="2:32" ht="216.75" hidden="1" customHeight="1" x14ac:dyDescent="0.2">
      <c r="B60" s="194" t="s">
        <v>142</v>
      </c>
      <c r="C60" s="193" t="s">
        <v>5</v>
      </c>
      <c r="D60" s="197" t="s">
        <v>52</v>
      </c>
      <c r="E60" s="196" t="s">
        <v>173</v>
      </c>
      <c r="F60" s="195" t="s">
        <v>174</v>
      </c>
      <c r="G60" s="167" t="s">
        <v>175</v>
      </c>
      <c r="H60" s="158">
        <v>1</v>
      </c>
      <c r="I60" s="158">
        <v>2</v>
      </c>
      <c r="J60" s="158" t="s">
        <v>56</v>
      </c>
      <c r="K60" s="168" t="s">
        <v>86</v>
      </c>
      <c r="L60" s="158" t="s">
        <v>87</v>
      </c>
      <c r="M60" s="176" t="s">
        <v>176</v>
      </c>
      <c r="N60" s="158" t="s">
        <v>89</v>
      </c>
      <c r="O60" s="169" t="s">
        <v>61</v>
      </c>
      <c r="P60" s="169" t="s">
        <v>61</v>
      </c>
      <c r="Q60" s="169" t="s">
        <v>90</v>
      </c>
      <c r="R60" s="170">
        <v>2</v>
      </c>
      <c r="S60" s="170">
        <v>4</v>
      </c>
      <c r="T60" s="170">
        <v>8</v>
      </c>
      <c r="U60" s="170" t="s">
        <v>34</v>
      </c>
      <c r="V60" s="170">
        <v>25</v>
      </c>
      <c r="W60" s="171">
        <v>200</v>
      </c>
      <c r="X60" s="170" t="s">
        <v>91</v>
      </c>
      <c r="Y60" s="170" t="s">
        <v>92</v>
      </c>
      <c r="Z60" s="170" t="s">
        <v>93</v>
      </c>
      <c r="AA60" s="170" t="s">
        <v>65</v>
      </c>
      <c r="AB60" s="127" t="s">
        <v>61</v>
      </c>
      <c r="AC60" s="127" t="s">
        <v>61</v>
      </c>
      <c r="AD60" s="174" t="s">
        <v>61</v>
      </c>
      <c r="AE60" s="172" t="s">
        <v>402</v>
      </c>
      <c r="AF60" s="173" t="s">
        <v>61</v>
      </c>
    </row>
    <row r="61" spans="2:32" ht="89.25" hidden="1" x14ac:dyDescent="0.2">
      <c r="B61" s="194"/>
      <c r="C61" s="193"/>
      <c r="D61" s="198"/>
      <c r="E61" s="196"/>
      <c r="F61" s="195"/>
      <c r="G61" s="167" t="s">
        <v>175</v>
      </c>
      <c r="H61" s="158">
        <v>1</v>
      </c>
      <c r="I61" s="158">
        <v>12</v>
      </c>
      <c r="J61" s="158" t="s">
        <v>56</v>
      </c>
      <c r="K61" s="168" t="s">
        <v>66</v>
      </c>
      <c r="L61" s="158" t="s">
        <v>67</v>
      </c>
      <c r="M61" s="175" t="s">
        <v>177</v>
      </c>
      <c r="N61" s="158" t="s">
        <v>69</v>
      </c>
      <c r="O61" s="178" t="s">
        <v>61</v>
      </c>
      <c r="P61" s="178" t="s">
        <v>178</v>
      </c>
      <c r="Q61" s="178" t="s">
        <v>61</v>
      </c>
      <c r="R61" s="170">
        <v>2</v>
      </c>
      <c r="S61" s="170">
        <v>1</v>
      </c>
      <c r="T61" s="170">
        <v>2</v>
      </c>
      <c r="U61" s="170" t="s">
        <v>80</v>
      </c>
      <c r="V61" s="170">
        <v>10</v>
      </c>
      <c r="W61" s="171">
        <v>20</v>
      </c>
      <c r="X61" s="170" t="s">
        <v>81</v>
      </c>
      <c r="Y61" s="170" t="s">
        <v>82</v>
      </c>
      <c r="Z61" s="170" t="s">
        <v>70</v>
      </c>
      <c r="AA61" s="170" t="s">
        <v>65</v>
      </c>
      <c r="AB61" s="127" t="s">
        <v>61</v>
      </c>
      <c r="AC61" s="127" t="s">
        <v>61</v>
      </c>
      <c r="AD61" s="174" t="s">
        <v>61</v>
      </c>
      <c r="AE61" s="178" t="s">
        <v>179</v>
      </c>
      <c r="AF61" s="173" t="s">
        <v>61</v>
      </c>
    </row>
    <row r="62" spans="2:32" ht="259.5" hidden="1" customHeight="1" x14ac:dyDescent="0.2">
      <c r="B62" s="194"/>
      <c r="C62" s="193"/>
      <c r="D62" s="198"/>
      <c r="E62" s="196"/>
      <c r="F62" s="195"/>
      <c r="G62" s="167" t="s">
        <v>175</v>
      </c>
      <c r="H62" s="158">
        <v>1</v>
      </c>
      <c r="I62" s="158">
        <v>12</v>
      </c>
      <c r="J62" s="158" t="s">
        <v>56</v>
      </c>
      <c r="K62" s="168" t="s">
        <v>113</v>
      </c>
      <c r="L62" s="158" t="s">
        <v>180</v>
      </c>
      <c r="M62" s="175" t="s">
        <v>181</v>
      </c>
      <c r="N62" s="158" t="s">
        <v>77</v>
      </c>
      <c r="O62" s="169" t="s">
        <v>61</v>
      </c>
      <c r="P62" s="169" t="s">
        <v>182</v>
      </c>
      <c r="Q62" s="169" t="s">
        <v>183</v>
      </c>
      <c r="R62" s="170">
        <v>2</v>
      </c>
      <c r="S62" s="170">
        <v>3</v>
      </c>
      <c r="T62" s="170">
        <v>6</v>
      </c>
      <c r="U62" s="170" t="s">
        <v>34</v>
      </c>
      <c r="V62" s="170">
        <v>25</v>
      </c>
      <c r="W62" s="171">
        <v>150</v>
      </c>
      <c r="X62" s="170" t="s">
        <v>91</v>
      </c>
      <c r="Y62" s="170" t="s">
        <v>92</v>
      </c>
      <c r="Z62" s="170" t="s">
        <v>117</v>
      </c>
      <c r="AA62" s="170" t="s">
        <v>65</v>
      </c>
      <c r="AB62" s="127" t="s">
        <v>61</v>
      </c>
      <c r="AC62" s="127" t="s">
        <v>61</v>
      </c>
      <c r="AD62" s="174" t="s">
        <v>61</v>
      </c>
      <c r="AE62" s="177" t="s">
        <v>389</v>
      </c>
      <c r="AF62" s="173" t="s">
        <v>61</v>
      </c>
    </row>
    <row r="63" spans="2:32" ht="89.25" hidden="1" x14ac:dyDescent="0.2">
      <c r="B63" s="194"/>
      <c r="C63" s="193"/>
      <c r="D63" s="198"/>
      <c r="E63" s="196"/>
      <c r="F63" s="195"/>
      <c r="G63" s="167" t="s">
        <v>175</v>
      </c>
      <c r="H63" s="158">
        <v>1</v>
      </c>
      <c r="I63" s="158">
        <v>12</v>
      </c>
      <c r="J63" s="158" t="s">
        <v>56</v>
      </c>
      <c r="K63" s="168" t="s">
        <v>98</v>
      </c>
      <c r="L63" s="158" t="s">
        <v>99</v>
      </c>
      <c r="M63" s="176" t="s">
        <v>184</v>
      </c>
      <c r="N63" s="158" t="s">
        <v>101</v>
      </c>
      <c r="O63" s="169" t="s">
        <v>61</v>
      </c>
      <c r="P63" s="169" t="s">
        <v>61</v>
      </c>
      <c r="Q63" s="169" t="s">
        <v>61</v>
      </c>
      <c r="R63" s="170">
        <v>2</v>
      </c>
      <c r="S63" s="170">
        <v>3</v>
      </c>
      <c r="T63" s="170">
        <v>6</v>
      </c>
      <c r="U63" s="170" t="s">
        <v>34</v>
      </c>
      <c r="V63" s="170">
        <v>10</v>
      </c>
      <c r="W63" s="171">
        <v>60</v>
      </c>
      <c r="X63" s="170" t="s">
        <v>62</v>
      </c>
      <c r="Y63" s="170" t="s">
        <v>63</v>
      </c>
      <c r="Z63" s="170" t="s">
        <v>102</v>
      </c>
      <c r="AA63" s="170" t="s">
        <v>65</v>
      </c>
      <c r="AB63" s="127" t="s">
        <v>61</v>
      </c>
      <c r="AC63" s="127" t="s">
        <v>61</v>
      </c>
      <c r="AD63" s="174" t="s">
        <v>61</v>
      </c>
      <c r="AE63" s="174" t="s">
        <v>395</v>
      </c>
      <c r="AF63" s="173" t="s">
        <v>61</v>
      </c>
    </row>
    <row r="64" spans="2:32" ht="166.5" customHeight="1" x14ac:dyDescent="0.2">
      <c r="B64" s="151" t="s">
        <v>185</v>
      </c>
      <c r="C64" s="183" t="s">
        <v>186</v>
      </c>
      <c r="D64" s="183" t="s">
        <v>187</v>
      </c>
      <c r="E64" s="152" t="s">
        <v>188</v>
      </c>
      <c r="F64" s="168" t="s">
        <v>189</v>
      </c>
      <c r="G64" s="168" t="s">
        <v>190</v>
      </c>
      <c r="H64" s="158">
        <v>17</v>
      </c>
      <c r="I64" s="168">
        <v>8</v>
      </c>
      <c r="J64" s="158" t="s">
        <v>191</v>
      </c>
      <c r="K64" s="158" t="s">
        <v>192</v>
      </c>
      <c r="L64" s="158" t="s">
        <v>193</v>
      </c>
      <c r="M64" s="176" t="s">
        <v>194</v>
      </c>
      <c r="N64" s="158" t="s">
        <v>116</v>
      </c>
      <c r="O64" s="169" t="s">
        <v>61</v>
      </c>
      <c r="P64" s="169" t="s">
        <v>195</v>
      </c>
      <c r="Q64" s="169" t="s">
        <v>61</v>
      </c>
      <c r="R64" s="170">
        <v>2</v>
      </c>
      <c r="S64" s="170">
        <v>2</v>
      </c>
      <c r="T64" s="159">
        <f t="shared" ref="T64:T70" si="0">+R64*S64</f>
        <v>4</v>
      </c>
      <c r="U64" s="170" t="str">
        <f t="shared" ref="U64:U70" si="1">IF(T64&gt;=24,"MUY ALTO",IF(T64&gt;=10,"ALTO",IF(T64&gt;=6,"MEDIO",IF(T64&lt;=40,"BAJO"))))</f>
        <v>BAJO</v>
      </c>
      <c r="V64" s="170">
        <v>25</v>
      </c>
      <c r="W64" s="171">
        <f t="shared" ref="W64:W70" si="2">+V64*T64</f>
        <v>100</v>
      </c>
      <c r="X64" s="170" t="str">
        <f t="shared" ref="X64:X65" si="3">IF(W64&gt;=600,"I",IF(W64&gt;=150,"II",IF(W64&gt;=40,"III",IF(W64&lt;=40,"IV"))))</f>
        <v>III</v>
      </c>
      <c r="Y64" s="160" t="str">
        <f t="shared" ref="Y64:Y65" si="4">IF(X64="IV","ACEPTABLE",IF(X64="III","MEJORABLE",IF(X64="II","ACEPTABLE CON CONTROL ESPECIFICO",IF(X64="I","NO ACEPTABLE"))))</f>
        <v>MEJORABLE</v>
      </c>
      <c r="Z64" s="170" t="s">
        <v>117</v>
      </c>
      <c r="AA64" s="170" t="s">
        <v>65</v>
      </c>
      <c r="AB64" s="127" t="s">
        <v>61</v>
      </c>
      <c r="AC64" s="127" t="s">
        <v>61</v>
      </c>
      <c r="AD64" s="127" t="s">
        <v>196</v>
      </c>
      <c r="AE64" s="127" t="s">
        <v>406</v>
      </c>
      <c r="AF64" s="173" t="s">
        <v>407</v>
      </c>
    </row>
    <row r="65" spans="2:32" ht="166.5" hidden="1" customHeight="1" x14ac:dyDescent="0.2">
      <c r="B65" s="151" t="s">
        <v>185</v>
      </c>
      <c r="C65" s="183" t="s">
        <v>186</v>
      </c>
      <c r="D65" s="183" t="s">
        <v>187</v>
      </c>
      <c r="E65" s="152" t="s">
        <v>188</v>
      </c>
      <c r="F65" s="168" t="s">
        <v>189</v>
      </c>
      <c r="G65" s="168" t="s">
        <v>190</v>
      </c>
      <c r="H65" s="158">
        <v>17</v>
      </c>
      <c r="I65" s="168">
        <v>8</v>
      </c>
      <c r="J65" s="158" t="s">
        <v>191</v>
      </c>
      <c r="K65" s="169" t="s">
        <v>113</v>
      </c>
      <c r="L65" s="169" t="s">
        <v>198</v>
      </c>
      <c r="M65" s="176" t="s">
        <v>199</v>
      </c>
      <c r="N65" s="169" t="s">
        <v>200</v>
      </c>
      <c r="O65" s="169" t="s">
        <v>61</v>
      </c>
      <c r="P65" s="169" t="s">
        <v>201</v>
      </c>
      <c r="Q65" s="169" t="s">
        <v>61</v>
      </c>
      <c r="R65" s="170">
        <v>2</v>
      </c>
      <c r="S65" s="170">
        <v>2</v>
      </c>
      <c r="T65" s="159">
        <f t="shared" si="0"/>
        <v>4</v>
      </c>
      <c r="U65" s="170" t="str">
        <f t="shared" si="1"/>
        <v>BAJO</v>
      </c>
      <c r="V65" s="170">
        <v>25</v>
      </c>
      <c r="W65" s="171">
        <f t="shared" si="2"/>
        <v>100</v>
      </c>
      <c r="X65" s="170" t="str">
        <f t="shared" si="3"/>
        <v>III</v>
      </c>
      <c r="Y65" s="160" t="str">
        <f t="shared" si="4"/>
        <v>MEJORABLE</v>
      </c>
      <c r="Z65" s="170" t="s">
        <v>202</v>
      </c>
      <c r="AA65" s="170" t="s">
        <v>65</v>
      </c>
      <c r="AB65" s="127" t="s">
        <v>61</v>
      </c>
      <c r="AC65" s="127" t="s">
        <v>61</v>
      </c>
      <c r="AD65" s="127" t="s">
        <v>61</v>
      </c>
      <c r="AE65" s="177" t="s">
        <v>389</v>
      </c>
      <c r="AF65" s="173" t="s">
        <v>197</v>
      </c>
    </row>
    <row r="66" spans="2:32" ht="186" hidden="1" customHeight="1" x14ac:dyDescent="0.2">
      <c r="B66" s="151" t="s">
        <v>185</v>
      </c>
      <c r="C66" s="183" t="s">
        <v>186</v>
      </c>
      <c r="D66" s="183" t="s">
        <v>187</v>
      </c>
      <c r="E66" s="152" t="s">
        <v>188</v>
      </c>
      <c r="F66" s="168" t="s">
        <v>189</v>
      </c>
      <c r="G66" s="168" t="s">
        <v>190</v>
      </c>
      <c r="H66" s="158">
        <v>17</v>
      </c>
      <c r="I66" s="168">
        <v>8</v>
      </c>
      <c r="J66" s="158" t="s">
        <v>191</v>
      </c>
      <c r="K66" s="169" t="s">
        <v>113</v>
      </c>
      <c r="L66" s="169" t="s">
        <v>203</v>
      </c>
      <c r="M66" s="176" t="s">
        <v>204</v>
      </c>
      <c r="N66" s="169" t="s">
        <v>205</v>
      </c>
      <c r="O66" s="169" t="s">
        <v>61</v>
      </c>
      <c r="P66" s="169" t="s">
        <v>206</v>
      </c>
      <c r="Q66" s="169" t="s">
        <v>61</v>
      </c>
      <c r="R66" s="170">
        <v>2</v>
      </c>
      <c r="S66" s="170">
        <v>2</v>
      </c>
      <c r="T66" s="159">
        <f t="shared" ref="T66" si="5">+R66*S66</f>
        <v>4</v>
      </c>
      <c r="U66" s="170" t="str">
        <f t="shared" ref="U66" si="6">IF(T66&gt;=24,"MUY ALTO",IF(T66&gt;=10,"ALTO",IF(T66&gt;=6,"MEDIO",IF(T66&lt;=40,"BAJO"))))</f>
        <v>BAJO</v>
      </c>
      <c r="V66" s="170">
        <v>25</v>
      </c>
      <c r="W66" s="171">
        <f t="shared" ref="W66" si="7">+V66*T66</f>
        <v>100</v>
      </c>
      <c r="X66" s="170" t="str">
        <f t="shared" ref="X66" si="8">IF(W66&gt;=600,"I",IF(W66&gt;=150,"II",IF(W66&gt;=40,"III",IF(W66&lt;=40,"IV"))))</f>
        <v>III</v>
      </c>
      <c r="Y66" s="160" t="str">
        <f t="shared" ref="Y66" si="9">IF(X66="IV","ACEPTABLE",IF(X66="III","MEJORABLE",IF(X66="II","ACEPTABLE CON CONTROL ESPECIFICO",IF(X66="I","NO ACEPTABLE"))))</f>
        <v>MEJORABLE</v>
      </c>
      <c r="Z66" s="170" t="s">
        <v>207</v>
      </c>
      <c r="AA66" s="170" t="s">
        <v>65</v>
      </c>
      <c r="AB66" s="127" t="s">
        <v>61</v>
      </c>
      <c r="AC66" s="127" t="s">
        <v>61</v>
      </c>
      <c r="AD66" s="127" t="s">
        <v>61</v>
      </c>
      <c r="AE66" s="177" t="s">
        <v>389</v>
      </c>
      <c r="AF66" s="127" t="s">
        <v>61</v>
      </c>
    </row>
    <row r="67" spans="2:32" s="181" customFormat="1" ht="280.5" hidden="1" x14ac:dyDescent="0.2">
      <c r="B67" s="182" t="s">
        <v>185</v>
      </c>
      <c r="C67" s="183" t="s">
        <v>186</v>
      </c>
      <c r="D67" s="183" t="s">
        <v>187</v>
      </c>
      <c r="E67" s="184" t="s">
        <v>208</v>
      </c>
      <c r="F67" s="184" t="s">
        <v>209</v>
      </c>
      <c r="G67" s="168" t="s">
        <v>190</v>
      </c>
      <c r="H67" s="158">
        <v>17</v>
      </c>
      <c r="I67" s="168">
        <v>8</v>
      </c>
      <c r="J67" s="158" t="s">
        <v>191</v>
      </c>
      <c r="K67" s="168" t="s">
        <v>74</v>
      </c>
      <c r="L67" s="158" t="s">
        <v>210</v>
      </c>
      <c r="M67" s="184" t="s">
        <v>211</v>
      </c>
      <c r="N67" s="184" t="s">
        <v>212</v>
      </c>
      <c r="O67" s="185" t="s">
        <v>213</v>
      </c>
      <c r="P67" s="185" t="s">
        <v>214</v>
      </c>
      <c r="Q67" s="185" t="s">
        <v>215</v>
      </c>
      <c r="R67" s="186">
        <v>6</v>
      </c>
      <c r="S67" s="186">
        <v>2</v>
      </c>
      <c r="T67" s="159">
        <f t="shared" si="0"/>
        <v>12</v>
      </c>
      <c r="U67" s="170" t="str">
        <f t="shared" si="1"/>
        <v>ALTO</v>
      </c>
      <c r="V67" s="186">
        <v>100</v>
      </c>
      <c r="W67" s="171">
        <f t="shared" si="2"/>
        <v>1200</v>
      </c>
      <c r="X67" s="170" t="str">
        <f t="shared" ref="X67:X70" si="10">IF(W67&gt;=600,"I",IF(W67&gt;=150,"II",IF(W67&gt;=40,"III",IF(W67&lt;=40,"IV"))))</f>
        <v>I</v>
      </c>
      <c r="Y67" s="160" t="str">
        <f t="shared" ref="Y67:Y70" si="11">IF(X67="IV","ACEPTABLE",IF(X67="III","MEJORABLE",IF(X67="II","ACEPTABLE CON CONTROL ESPECIFICO",IF(X67="I","NO ACEPTABLE"))))</f>
        <v>NO ACEPTABLE</v>
      </c>
      <c r="Z67" s="184" t="s">
        <v>216</v>
      </c>
      <c r="AA67" s="170" t="s">
        <v>65</v>
      </c>
      <c r="AB67" s="187"/>
      <c r="AC67" s="187"/>
      <c r="AD67" s="188" t="s">
        <v>217</v>
      </c>
      <c r="AE67" s="189" t="s">
        <v>391</v>
      </c>
      <c r="AF67" s="188" t="s">
        <v>218</v>
      </c>
    </row>
    <row r="68" spans="2:32" s="181" customFormat="1" ht="165.75" hidden="1" x14ac:dyDescent="0.2">
      <c r="B68" s="182" t="s">
        <v>185</v>
      </c>
      <c r="C68" s="183" t="s">
        <v>186</v>
      </c>
      <c r="D68" s="183" t="s">
        <v>187</v>
      </c>
      <c r="E68" s="184" t="s">
        <v>208</v>
      </c>
      <c r="F68" s="184" t="s">
        <v>209</v>
      </c>
      <c r="G68" s="168" t="s">
        <v>190</v>
      </c>
      <c r="H68" s="158">
        <v>17</v>
      </c>
      <c r="I68" s="168">
        <v>8</v>
      </c>
      <c r="J68" s="158" t="s">
        <v>191</v>
      </c>
      <c r="K68" s="168" t="s">
        <v>98</v>
      </c>
      <c r="L68" s="158" t="s">
        <v>219</v>
      </c>
      <c r="M68" s="184" t="s">
        <v>211</v>
      </c>
      <c r="N68" s="184" t="s">
        <v>220</v>
      </c>
      <c r="O68" s="190" t="s">
        <v>213</v>
      </c>
      <c r="P68" s="188" t="s">
        <v>221</v>
      </c>
      <c r="Q68" s="188" t="s">
        <v>222</v>
      </c>
      <c r="R68" s="186">
        <v>6</v>
      </c>
      <c r="S68" s="186">
        <v>2</v>
      </c>
      <c r="T68" s="159">
        <f t="shared" si="0"/>
        <v>12</v>
      </c>
      <c r="U68" s="170" t="str">
        <f t="shared" si="1"/>
        <v>ALTO</v>
      </c>
      <c r="V68" s="186">
        <v>100</v>
      </c>
      <c r="W68" s="171">
        <f t="shared" si="2"/>
        <v>1200</v>
      </c>
      <c r="X68" s="170" t="str">
        <f t="shared" si="10"/>
        <v>I</v>
      </c>
      <c r="Y68" s="160" t="str">
        <f t="shared" si="11"/>
        <v>NO ACEPTABLE</v>
      </c>
      <c r="Z68" s="170" t="s">
        <v>223</v>
      </c>
      <c r="AA68" s="170" t="s">
        <v>65</v>
      </c>
      <c r="AB68" s="187"/>
      <c r="AC68" s="187"/>
      <c r="AD68" s="188" t="s">
        <v>396</v>
      </c>
      <c r="AE68" s="189" t="s">
        <v>394</v>
      </c>
      <c r="AF68" s="188" t="s">
        <v>397</v>
      </c>
    </row>
    <row r="69" spans="2:32" s="181" customFormat="1" ht="306" hidden="1" x14ac:dyDescent="0.2">
      <c r="B69" s="182" t="s">
        <v>185</v>
      </c>
      <c r="C69" s="183" t="s">
        <v>224</v>
      </c>
      <c r="D69" s="183" t="s">
        <v>225</v>
      </c>
      <c r="E69" s="184" t="s">
        <v>226</v>
      </c>
      <c r="F69" s="184" t="s">
        <v>209</v>
      </c>
      <c r="G69" s="168" t="s">
        <v>190</v>
      </c>
      <c r="H69" s="158">
        <v>17</v>
      </c>
      <c r="I69" s="168">
        <v>8</v>
      </c>
      <c r="J69" s="158" t="s">
        <v>191</v>
      </c>
      <c r="K69" s="168" t="s">
        <v>74</v>
      </c>
      <c r="L69" s="158" t="s">
        <v>210</v>
      </c>
      <c r="M69" s="184" t="s">
        <v>211</v>
      </c>
      <c r="N69" s="184" t="s">
        <v>212</v>
      </c>
      <c r="O69" s="185" t="s">
        <v>213</v>
      </c>
      <c r="P69" s="185" t="s">
        <v>214</v>
      </c>
      <c r="Q69" s="185" t="s">
        <v>215</v>
      </c>
      <c r="R69" s="186">
        <v>6</v>
      </c>
      <c r="S69" s="186">
        <v>2</v>
      </c>
      <c r="T69" s="159">
        <f t="shared" si="0"/>
        <v>12</v>
      </c>
      <c r="U69" s="170" t="str">
        <f t="shared" si="1"/>
        <v>ALTO</v>
      </c>
      <c r="V69" s="186">
        <v>100</v>
      </c>
      <c r="W69" s="171">
        <f t="shared" si="2"/>
        <v>1200</v>
      </c>
      <c r="X69" s="170" t="str">
        <f t="shared" si="10"/>
        <v>I</v>
      </c>
      <c r="Y69" s="160" t="str">
        <f t="shared" si="11"/>
        <v>NO ACEPTABLE</v>
      </c>
      <c r="Z69" s="184" t="s">
        <v>216</v>
      </c>
      <c r="AA69" s="170" t="s">
        <v>65</v>
      </c>
      <c r="AB69" s="187"/>
      <c r="AC69" s="187"/>
      <c r="AD69" s="188"/>
      <c r="AE69" s="189" t="s">
        <v>391</v>
      </c>
      <c r="AF69" s="188" t="s">
        <v>227</v>
      </c>
    </row>
    <row r="70" spans="2:32" s="181" customFormat="1" ht="165.75" hidden="1" x14ac:dyDescent="0.2">
      <c r="B70" s="182" t="s">
        <v>185</v>
      </c>
      <c r="C70" s="183" t="s">
        <v>224</v>
      </c>
      <c r="D70" s="183" t="s">
        <v>225</v>
      </c>
      <c r="E70" s="184" t="s">
        <v>228</v>
      </c>
      <c r="F70" s="184" t="s">
        <v>209</v>
      </c>
      <c r="G70" s="168" t="s">
        <v>190</v>
      </c>
      <c r="H70" s="158">
        <v>17</v>
      </c>
      <c r="I70" s="168">
        <v>8</v>
      </c>
      <c r="J70" s="158" t="s">
        <v>191</v>
      </c>
      <c r="K70" s="168" t="s">
        <v>98</v>
      </c>
      <c r="L70" s="158" t="s">
        <v>99</v>
      </c>
      <c r="M70" s="184" t="s">
        <v>211</v>
      </c>
      <c r="N70" s="184" t="s">
        <v>220</v>
      </c>
      <c r="O70" s="190" t="s">
        <v>213</v>
      </c>
      <c r="P70" s="188" t="s">
        <v>221</v>
      </c>
      <c r="Q70" s="188" t="s">
        <v>222</v>
      </c>
      <c r="R70" s="186">
        <v>6</v>
      </c>
      <c r="S70" s="186">
        <v>2</v>
      </c>
      <c r="T70" s="159">
        <f t="shared" si="0"/>
        <v>12</v>
      </c>
      <c r="U70" s="170" t="str">
        <f t="shared" si="1"/>
        <v>ALTO</v>
      </c>
      <c r="V70" s="186">
        <v>100</v>
      </c>
      <c r="W70" s="171">
        <f t="shared" si="2"/>
        <v>1200</v>
      </c>
      <c r="X70" s="170" t="str">
        <f t="shared" si="10"/>
        <v>I</v>
      </c>
      <c r="Y70" s="160" t="str">
        <f t="shared" si="11"/>
        <v>NO ACEPTABLE</v>
      </c>
      <c r="Z70" s="170" t="s">
        <v>223</v>
      </c>
      <c r="AA70" s="170" t="s">
        <v>65</v>
      </c>
      <c r="AB70" s="187"/>
      <c r="AC70" s="187"/>
      <c r="AD70" s="188"/>
      <c r="AE70" s="189" t="s">
        <v>394</v>
      </c>
      <c r="AF70" s="188" t="s">
        <v>397</v>
      </c>
    </row>
    <row r="71" spans="2:32" s="181" customFormat="1" ht="12.75" x14ac:dyDescent="0.2"/>
    <row r="73" spans="2:32" ht="25.5" x14ac:dyDescent="0.2">
      <c r="J73" s="113" t="s">
        <v>229</v>
      </c>
      <c r="K73" s="114" t="s">
        <v>230</v>
      </c>
      <c r="N73" s="122" t="s">
        <v>231</v>
      </c>
      <c r="R73" s="127" t="s">
        <v>232</v>
      </c>
      <c r="S73" s="127" t="s">
        <v>233</v>
      </c>
      <c r="T73" s="129"/>
      <c r="U73" s="127" t="s">
        <v>234</v>
      </c>
      <c r="V73" s="130"/>
      <c r="W73" s="130"/>
      <c r="X73" s="131"/>
      <c r="Y73" s="122" t="s">
        <v>44</v>
      </c>
    </row>
    <row r="74" spans="2:32" ht="76.5" x14ac:dyDescent="0.2">
      <c r="J74" s="115" t="s">
        <v>235</v>
      </c>
      <c r="K74" s="116" t="s">
        <v>236</v>
      </c>
      <c r="N74" s="123" t="s">
        <v>101</v>
      </c>
      <c r="R74" s="127">
        <v>10</v>
      </c>
      <c r="S74" s="132">
        <v>4</v>
      </c>
      <c r="T74" s="129"/>
      <c r="U74" s="132">
        <v>100</v>
      </c>
      <c r="V74" s="130"/>
      <c r="W74" s="130"/>
      <c r="X74" s="131"/>
      <c r="Y74" s="117" t="s">
        <v>237</v>
      </c>
    </row>
    <row r="75" spans="2:32" ht="89.25" x14ac:dyDescent="0.2">
      <c r="J75" s="117" t="s">
        <v>148</v>
      </c>
      <c r="K75" s="118" t="s">
        <v>149</v>
      </c>
      <c r="N75" s="124" t="s">
        <v>89</v>
      </c>
      <c r="R75" s="127">
        <v>6</v>
      </c>
      <c r="S75" s="127">
        <v>3</v>
      </c>
      <c r="T75" s="129"/>
      <c r="U75" s="127">
        <v>60</v>
      </c>
      <c r="V75" s="130"/>
      <c r="W75" s="130"/>
      <c r="X75" s="131"/>
      <c r="Y75" s="117" t="s">
        <v>238</v>
      </c>
    </row>
    <row r="76" spans="2:32" ht="114.75" x14ac:dyDescent="0.2">
      <c r="J76" s="115" t="s">
        <v>74</v>
      </c>
      <c r="K76" s="116" t="s">
        <v>75</v>
      </c>
      <c r="N76" s="125" t="s">
        <v>77</v>
      </c>
      <c r="R76" s="127">
        <v>2</v>
      </c>
      <c r="S76" s="127">
        <v>2</v>
      </c>
      <c r="T76" s="129"/>
      <c r="U76" s="127">
        <v>25</v>
      </c>
      <c r="V76" s="130"/>
      <c r="W76" s="130"/>
      <c r="X76" s="131"/>
      <c r="Y76" s="117" t="s">
        <v>239</v>
      </c>
    </row>
    <row r="77" spans="2:32" ht="89.25" x14ac:dyDescent="0.2">
      <c r="J77" s="117" t="s">
        <v>95</v>
      </c>
      <c r="K77" s="118" t="s">
        <v>96</v>
      </c>
      <c r="N77" s="125" t="s">
        <v>116</v>
      </c>
      <c r="R77" s="132">
        <v>0</v>
      </c>
      <c r="S77" s="127">
        <v>1</v>
      </c>
      <c r="T77" s="129"/>
      <c r="U77" s="127">
        <v>10</v>
      </c>
      <c r="V77" s="130"/>
      <c r="W77" s="130"/>
      <c r="X77" s="131"/>
      <c r="Y77" s="117" t="s">
        <v>240</v>
      </c>
    </row>
    <row r="78" spans="2:32" ht="140.25" x14ac:dyDescent="0.2">
      <c r="J78" s="119" t="s">
        <v>86</v>
      </c>
      <c r="K78" s="116" t="s">
        <v>87</v>
      </c>
      <c r="N78" s="124" t="s">
        <v>121</v>
      </c>
      <c r="Q78" s="133"/>
      <c r="R78" s="133"/>
      <c r="S78" s="133"/>
      <c r="T78" s="133"/>
      <c r="U78" s="133"/>
      <c r="V78" s="130"/>
      <c r="W78" s="130"/>
      <c r="X78" s="131"/>
      <c r="Y78" s="117" t="s">
        <v>241</v>
      </c>
    </row>
    <row r="79" spans="2:32" ht="140.25" x14ac:dyDescent="0.2">
      <c r="J79" s="120" t="s">
        <v>113</v>
      </c>
      <c r="K79" s="118" t="s">
        <v>114</v>
      </c>
      <c r="N79" s="126" t="s">
        <v>69</v>
      </c>
      <c r="Q79" s="130"/>
      <c r="R79" s="130"/>
      <c r="S79" s="134"/>
      <c r="T79" s="129"/>
      <c r="U79" s="135"/>
      <c r="V79" s="130"/>
      <c r="W79" s="130"/>
      <c r="X79" s="131"/>
      <c r="Y79" s="117" t="s">
        <v>70</v>
      </c>
    </row>
    <row r="80" spans="2:32" ht="114.75" x14ac:dyDescent="0.2">
      <c r="J80" s="120" t="s">
        <v>113</v>
      </c>
      <c r="K80" s="116" t="s">
        <v>242</v>
      </c>
      <c r="N80" s="124" t="s">
        <v>243</v>
      </c>
      <c r="Q80" s="130"/>
      <c r="R80" s="130"/>
      <c r="S80" s="128"/>
      <c r="T80" s="129"/>
      <c r="U80" s="129"/>
      <c r="V80" s="130"/>
      <c r="W80" s="130"/>
      <c r="X80" s="131"/>
      <c r="Y80" s="117" t="s">
        <v>102</v>
      </c>
    </row>
    <row r="81" spans="10:25" ht="216.75" x14ac:dyDescent="0.2">
      <c r="J81" s="120" t="s">
        <v>113</v>
      </c>
      <c r="K81" s="118" t="s">
        <v>244</v>
      </c>
      <c r="N81" s="124" t="s">
        <v>245</v>
      </c>
      <c r="Q81" s="130"/>
      <c r="R81" s="130"/>
      <c r="S81" s="128"/>
      <c r="T81" s="129"/>
      <c r="U81" s="129"/>
      <c r="V81" s="130"/>
      <c r="W81" s="130"/>
      <c r="X81" s="131"/>
      <c r="Y81" s="117" t="s">
        <v>93</v>
      </c>
    </row>
    <row r="82" spans="10:25" ht="114.75" x14ac:dyDescent="0.2">
      <c r="J82" s="120" t="s">
        <v>113</v>
      </c>
      <c r="K82" s="116" t="s">
        <v>246</v>
      </c>
      <c r="N82" s="124" t="s">
        <v>247</v>
      </c>
      <c r="Q82" s="130"/>
      <c r="R82" s="130"/>
      <c r="S82" s="128"/>
      <c r="T82" s="129"/>
      <c r="U82" s="129"/>
      <c r="V82" s="130"/>
      <c r="W82" s="130"/>
      <c r="X82" s="131"/>
      <c r="Y82" s="117" t="s">
        <v>64</v>
      </c>
    </row>
    <row r="83" spans="10:25" ht="153" x14ac:dyDescent="0.2">
      <c r="J83" s="120" t="s">
        <v>113</v>
      </c>
      <c r="K83" s="118" t="s">
        <v>119</v>
      </c>
      <c r="N83" s="124" t="s">
        <v>60</v>
      </c>
      <c r="Q83" s="130"/>
      <c r="R83" s="130"/>
      <c r="S83" s="128"/>
      <c r="T83" s="129"/>
      <c r="U83" s="129"/>
      <c r="V83" s="130"/>
      <c r="W83" s="130"/>
      <c r="X83" s="131"/>
      <c r="Y83" s="117" t="s">
        <v>248</v>
      </c>
    </row>
    <row r="84" spans="10:25" ht="127.5" x14ac:dyDescent="0.2">
      <c r="J84" s="120" t="s">
        <v>113</v>
      </c>
      <c r="K84" s="116" t="s">
        <v>153</v>
      </c>
      <c r="Q84" s="130"/>
      <c r="R84" s="130"/>
      <c r="S84" s="128"/>
      <c r="T84" s="129"/>
      <c r="U84" s="129"/>
      <c r="V84" s="130"/>
      <c r="W84" s="130"/>
      <c r="X84" s="131"/>
      <c r="Y84" s="117" t="s">
        <v>117</v>
      </c>
    </row>
    <row r="85" spans="10:25" ht="51" x14ac:dyDescent="0.2">
      <c r="J85" s="120" t="s">
        <v>113</v>
      </c>
      <c r="K85" s="118" t="s">
        <v>180</v>
      </c>
      <c r="Q85" s="130"/>
      <c r="R85" s="130"/>
      <c r="S85" s="128"/>
      <c r="T85" s="129"/>
      <c r="U85" s="129"/>
      <c r="V85" s="130"/>
      <c r="W85" s="130"/>
      <c r="X85" s="131"/>
      <c r="Y85" s="117" t="s">
        <v>249</v>
      </c>
    </row>
    <row r="86" spans="10:25" ht="114.75" x14ac:dyDescent="0.2">
      <c r="J86" s="120" t="s">
        <v>113</v>
      </c>
      <c r="K86" s="116" t="s">
        <v>250</v>
      </c>
      <c r="Q86" s="130"/>
      <c r="R86" s="130"/>
      <c r="S86" s="128"/>
      <c r="T86" s="129"/>
      <c r="U86" s="129"/>
      <c r="V86" s="130"/>
      <c r="W86" s="130"/>
      <c r="X86" s="131"/>
      <c r="Y86" s="117" t="s">
        <v>83</v>
      </c>
    </row>
    <row r="87" spans="10:25" ht="25.5" x14ac:dyDescent="0.2">
      <c r="J87" s="120" t="s">
        <v>113</v>
      </c>
      <c r="K87" s="118" t="s">
        <v>251</v>
      </c>
      <c r="Q87" s="130"/>
      <c r="R87" s="130"/>
      <c r="S87" s="128"/>
      <c r="T87" s="129"/>
      <c r="U87" s="129"/>
      <c r="V87" s="130"/>
      <c r="W87" s="130"/>
      <c r="X87" s="131"/>
      <c r="Y87" s="117" t="s">
        <v>252</v>
      </c>
    </row>
    <row r="88" spans="10:25" ht="178.5" x14ac:dyDescent="0.2">
      <c r="J88" s="120" t="s">
        <v>113</v>
      </c>
      <c r="K88" s="116" t="s">
        <v>253</v>
      </c>
      <c r="Q88" s="130"/>
      <c r="R88" s="130"/>
      <c r="S88" s="128"/>
      <c r="T88" s="129"/>
      <c r="U88" s="129"/>
      <c r="V88" s="130"/>
      <c r="W88" s="130"/>
      <c r="X88" s="131"/>
      <c r="Y88" s="117" t="s">
        <v>172</v>
      </c>
    </row>
    <row r="89" spans="10:25" ht="25.5" customHeight="1" x14ac:dyDescent="0.2">
      <c r="J89" s="120" t="s">
        <v>113</v>
      </c>
      <c r="K89" s="118" t="s">
        <v>254</v>
      </c>
      <c r="Q89" s="130"/>
      <c r="R89" s="130"/>
      <c r="S89" s="128"/>
      <c r="T89" s="129"/>
      <c r="U89" s="129"/>
      <c r="V89" s="130"/>
      <c r="W89" s="130"/>
      <c r="X89" s="131"/>
      <c r="Y89" s="117" t="s">
        <v>255</v>
      </c>
    </row>
    <row r="90" spans="10:25" ht="114.75" x14ac:dyDescent="0.2">
      <c r="J90" s="115" t="s">
        <v>192</v>
      </c>
      <c r="K90" s="116" t="s">
        <v>193</v>
      </c>
      <c r="Q90" s="130"/>
      <c r="R90" s="130"/>
      <c r="S90" s="128"/>
      <c r="T90" s="129"/>
      <c r="U90" s="129"/>
      <c r="V90" s="130"/>
      <c r="W90" s="130"/>
      <c r="X90" s="131"/>
      <c r="Y90" s="136" t="s">
        <v>256</v>
      </c>
    </row>
    <row r="91" spans="10:25" ht="51" x14ac:dyDescent="0.2">
      <c r="J91" s="117" t="s">
        <v>57</v>
      </c>
      <c r="K91" s="118" t="s">
        <v>58</v>
      </c>
      <c r="Q91" s="130"/>
      <c r="R91" s="130"/>
      <c r="S91" s="128"/>
      <c r="T91" s="129"/>
      <c r="U91" s="129"/>
      <c r="V91" s="130"/>
      <c r="W91" s="130"/>
      <c r="X91" s="131"/>
      <c r="Y91" s="117" t="s">
        <v>257</v>
      </c>
    </row>
    <row r="92" spans="10:25" ht="63.75" x14ac:dyDescent="0.2">
      <c r="J92" s="115" t="s">
        <v>258</v>
      </c>
      <c r="K92" s="116" t="s">
        <v>259</v>
      </c>
      <c r="Q92" s="130"/>
      <c r="R92" s="130"/>
      <c r="S92" s="128"/>
      <c r="T92" s="129"/>
      <c r="U92" s="129"/>
      <c r="V92" s="130"/>
      <c r="W92" s="130"/>
      <c r="X92" s="131"/>
      <c r="Y92" s="117" t="s">
        <v>260</v>
      </c>
    </row>
    <row r="93" spans="10:25" ht="114.75" x14ac:dyDescent="0.2">
      <c r="J93" s="117" t="s">
        <v>103</v>
      </c>
      <c r="K93" s="118" t="s">
        <v>104</v>
      </c>
      <c r="Q93" s="130"/>
      <c r="R93" s="130"/>
      <c r="S93" s="128"/>
      <c r="T93" s="129"/>
      <c r="U93" s="129"/>
      <c r="V93" s="130"/>
      <c r="W93" s="130"/>
      <c r="X93" s="131"/>
      <c r="Y93" s="117" t="s">
        <v>261</v>
      </c>
    </row>
    <row r="94" spans="10:25" ht="25.5" x14ac:dyDescent="0.2">
      <c r="J94" s="115" t="s">
        <v>262</v>
      </c>
      <c r="K94" s="116" t="s">
        <v>263</v>
      </c>
      <c r="S94" s="128"/>
      <c r="U94" s="129"/>
      <c r="Y94" s="149" t="s">
        <v>264</v>
      </c>
    </row>
    <row r="95" spans="10:25" ht="76.5" x14ac:dyDescent="0.2">
      <c r="J95" s="153" t="s">
        <v>66</v>
      </c>
      <c r="K95" s="118" t="s">
        <v>67</v>
      </c>
    </row>
    <row r="96" spans="10:25" ht="25.5" x14ac:dyDescent="0.2">
      <c r="J96" s="154"/>
      <c r="K96" s="118" t="s">
        <v>161</v>
      </c>
    </row>
    <row r="97" spans="10:11" ht="38.25" x14ac:dyDescent="0.2">
      <c r="J97" s="115" t="s">
        <v>265</v>
      </c>
      <c r="K97" s="116" t="s">
        <v>266</v>
      </c>
    </row>
    <row r="98" spans="10:11" ht="25.5" x14ac:dyDescent="0.2">
      <c r="J98" s="121" t="s">
        <v>98</v>
      </c>
      <c r="K98" s="118" t="s">
        <v>99</v>
      </c>
    </row>
    <row r="99" spans="10:11" ht="127.5" x14ac:dyDescent="0.2">
      <c r="J99" s="121" t="s">
        <v>98</v>
      </c>
      <c r="K99" s="116" t="s">
        <v>219</v>
      </c>
    </row>
    <row r="100" spans="10:11" ht="51" x14ac:dyDescent="0.2">
      <c r="J100" s="119" t="s">
        <v>167</v>
      </c>
      <c r="K100" s="118" t="s">
        <v>168</v>
      </c>
    </row>
    <row r="101" spans="10:11" ht="63.75" x14ac:dyDescent="0.2">
      <c r="J101" s="119" t="s">
        <v>167</v>
      </c>
      <c r="K101" s="116" t="s">
        <v>267</v>
      </c>
    </row>
    <row r="102" spans="10:11" ht="25.5" x14ac:dyDescent="0.2">
      <c r="K102" s="150" t="s">
        <v>210</v>
      </c>
    </row>
  </sheetData>
  <autoFilter ref="K12:AF70" xr:uid="{00000000-0001-0000-0000-000000000000}">
    <filterColumn colId="0">
      <filters>
        <filter val="Fenómenos Naturales"/>
      </filters>
    </filterColumn>
  </autoFilter>
  <sortState xmlns:xlrd2="http://schemas.microsoft.com/office/spreadsheetml/2017/richdata2" ref="N32:N37">
    <sortCondition ref="N31"/>
  </sortState>
  <dataConsolidate/>
  <mergeCells count="32">
    <mergeCell ref="F11:F12"/>
    <mergeCell ref="A1:E9"/>
    <mergeCell ref="F2:T2"/>
    <mergeCell ref="G4:M4"/>
    <mergeCell ref="G5:M5"/>
    <mergeCell ref="G6:M6"/>
    <mergeCell ref="G7:M7"/>
    <mergeCell ref="G8:M8"/>
    <mergeCell ref="B11:B12"/>
    <mergeCell ref="C11:C12"/>
    <mergeCell ref="D11:D12"/>
    <mergeCell ref="E11:E12"/>
    <mergeCell ref="G9:M9"/>
    <mergeCell ref="Z11:AA11"/>
    <mergeCell ref="AB11:AF11"/>
    <mergeCell ref="G11:G12"/>
    <mergeCell ref="H11:H12"/>
    <mergeCell ref="I11:I12"/>
    <mergeCell ref="J11:J12"/>
    <mergeCell ref="K11:N11"/>
    <mergeCell ref="O11:Q11"/>
    <mergeCell ref="R11:X11"/>
    <mergeCell ref="C60:C63"/>
    <mergeCell ref="B60:B63"/>
    <mergeCell ref="F52:F59"/>
    <mergeCell ref="E52:E59"/>
    <mergeCell ref="C52:C59"/>
    <mergeCell ref="D52:D59"/>
    <mergeCell ref="B52:B59"/>
    <mergeCell ref="E60:E63"/>
    <mergeCell ref="F60:F63"/>
    <mergeCell ref="D60:D63"/>
  </mergeCells>
  <conditionalFormatting sqref="W26 W15:W18 W21 W64 W67:W70">
    <cfRule type="cellIs" dxfId="184" priority="600" stopIfTrue="1" operator="equal">
      <formula>3</formula>
    </cfRule>
  </conditionalFormatting>
  <conditionalFormatting sqref="Y26 Y15:Y18 Y21 Y64">
    <cfRule type="cellIs" dxfId="183" priority="585" operator="equal">
      <formula>"NO ACEPTABLE"</formula>
    </cfRule>
    <cfRule type="cellIs" dxfId="182" priority="586" operator="equal">
      <formula>"ACEPTABLE CON CONTROL ESPECIFICO"</formula>
    </cfRule>
    <cfRule type="cellIs" dxfId="181" priority="587" operator="equal">
      <formula>"MEJORABLE"</formula>
    </cfRule>
    <cfRule type="cellIs" dxfId="180" priority="588" operator="equal">
      <formula>"ACEPTABLE"</formula>
    </cfRule>
  </conditionalFormatting>
  <conditionalFormatting sqref="Y24">
    <cfRule type="cellIs" dxfId="179" priority="315" operator="equal">
      <formula>"NO ACEPTABLE"</formula>
    </cfRule>
    <cfRule type="cellIs" dxfId="178" priority="316" operator="equal">
      <formula>"ACEPTABLE CON CONTROL ESPECIFICO"</formula>
    </cfRule>
    <cfRule type="cellIs" dxfId="177" priority="317" operator="equal">
      <formula>"MEJORABLE"</formula>
    </cfRule>
    <cfRule type="cellIs" dxfId="176" priority="318" operator="equal">
      <formula>"ACEPTABLE"</formula>
    </cfRule>
  </conditionalFormatting>
  <conditionalFormatting sqref="Y25">
    <cfRule type="cellIs" dxfId="175" priority="310" operator="equal">
      <formula>"NO ACEPTABLE"</formula>
    </cfRule>
    <cfRule type="cellIs" dxfId="174" priority="311" operator="equal">
      <formula>"ACEPTABLE CON CONTROL ESPECIFICO"</formula>
    </cfRule>
    <cfRule type="cellIs" dxfId="173" priority="312" operator="equal">
      <formula>"MEJORABLE"</formula>
    </cfRule>
    <cfRule type="cellIs" dxfId="172" priority="313" operator="equal">
      <formula>"ACEPTABLE"</formula>
    </cfRule>
  </conditionalFormatting>
  <conditionalFormatting sqref="Y33">
    <cfRule type="cellIs" dxfId="171" priority="300" operator="equal">
      <formula>"NO ACEPTABLE"</formula>
    </cfRule>
    <cfRule type="cellIs" dxfId="170" priority="301" operator="equal">
      <formula>"ACEPTABLE CON CONTROL ESPECIFICO"</formula>
    </cfRule>
    <cfRule type="cellIs" dxfId="169" priority="302" operator="equal">
      <formula>"MEJORABLE"</formula>
    </cfRule>
    <cfRule type="cellIs" dxfId="168" priority="303" operator="equal">
      <formula>"ACEPTABLE"</formula>
    </cfRule>
  </conditionalFormatting>
  <conditionalFormatting sqref="W24">
    <cfRule type="cellIs" dxfId="167" priority="319" stopIfTrue="1" operator="equal">
      <formula>3</formula>
    </cfRule>
  </conditionalFormatting>
  <conditionalFormatting sqref="W25">
    <cfRule type="cellIs" dxfId="166" priority="314" stopIfTrue="1" operator="equal">
      <formula>3</formula>
    </cfRule>
  </conditionalFormatting>
  <conditionalFormatting sqref="Y27">
    <cfRule type="cellIs" dxfId="165" priority="305" operator="equal">
      <formula>"NO ACEPTABLE"</formula>
    </cfRule>
    <cfRule type="cellIs" dxfId="164" priority="306" operator="equal">
      <formula>"ACEPTABLE CON CONTROL ESPECIFICO"</formula>
    </cfRule>
    <cfRule type="cellIs" dxfId="163" priority="307" operator="equal">
      <formula>"MEJORABLE"</formula>
    </cfRule>
    <cfRule type="cellIs" dxfId="162" priority="308" operator="equal">
      <formula>"ACEPTABLE"</formula>
    </cfRule>
  </conditionalFormatting>
  <conditionalFormatting sqref="W27">
    <cfRule type="cellIs" dxfId="161" priority="309" stopIfTrue="1" operator="equal">
      <formula>3</formula>
    </cfRule>
  </conditionalFormatting>
  <conditionalFormatting sqref="W33">
    <cfRule type="cellIs" dxfId="160" priority="304" stopIfTrue="1" operator="equal">
      <formula>3</formula>
    </cfRule>
  </conditionalFormatting>
  <conditionalFormatting sqref="W23">
    <cfRule type="cellIs" dxfId="159" priority="324" stopIfTrue="1" operator="equal">
      <formula>3</formula>
    </cfRule>
  </conditionalFormatting>
  <conditionalFormatting sqref="Y23">
    <cfRule type="cellIs" dxfId="158" priority="320" operator="equal">
      <formula>"NO ACEPTABLE"</formula>
    </cfRule>
    <cfRule type="cellIs" dxfId="157" priority="321" operator="equal">
      <formula>"ACEPTABLE CON CONTROL ESPECIFICO"</formula>
    </cfRule>
    <cfRule type="cellIs" dxfId="156" priority="322" operator="equal">
      <formula>"MEJORABLE"</formula>
    </cfRule>
    <cfRule type="cellIs" dxfId="155" priority="323" operator="equal">
      <formula>"ACEPTABLE"</formula>
    </cfRule>
  </conditionalFormatting>
  <conditionalFormatting sqref="W29">
    <cfRule type="cellIs" dxfId="154" priority="299" stopIfTrue="1" operator="equal">
      <formula>3</formula>
    </cfRule>
  </conditionalFormatting>
  <conditionalFormatting sqref="Y29">
    <cfRule type="cellIs" dxfId="153" priority="295" operator="equal">
      <formula>"NO ACEPTABLE"</formula>
    </cfRule>
    <cfRule type="cellIs" dxfId="152" priority="296" operator="equal">
      <formula>"ACEPTABLE CON CONTROL ESPECIFICO"</formula>
    </cfRule>
    <cfRule type="cellIs" dxfId="151" priority="297" operator="equal">
      <formula>"MEJORABLE"</formula>
    </cfRule>
    <cfRule type="cellIs" dxfId="150" priority="298" operator="equal">
      <formula>"ACEPTABLE"</formula>
    </cfRule>
  </conditionalFormatting>
  <conditionalFormatting sqref="W31">
    <cfRule type="cellIs" dxfId="149" priority="294" stopIfTrue="1" operator="equal">
      <formula>3</formula>
    </cfRule>
  </conditionalFormatting>
  <conditionalFormatting sqref="Y31">
    <cfRule type="cellIs" dxfId="148" priority="290" operator="equal">
      <formula>"NO ACEPTABLE"</formula>
    </cfRule>
    <cfRule type="cellIs" dxfId="147" priority="291" operator="equal">
      <formula>"ACEPTABLE CON CONTROL ESPECIFICO"</formula>
    </cfRule>
    <cfRule type="cellIs" dxfId="146" priority="292" operator="equal">
      <formula>"MEJORABLE"</formula>
    </cfRule>
    <cfRule type="cellIs" dxfId="145" priority="293" operator="equal">
      <formula>"ACEPTABLE"</formula>
    </cfRule>
  </conditionalFormatting>
  <conditionalFormatting sqref="Y32">
    <cfRule type="cellIs" dxfId="144" priority="285" operator="equal">
      <formula>"NO ACEPTABLE"</formula>
    </cfRule>
    <cfRule type="cellIs" dxfId="143" priority="286" operator="equal">
      <formula>"ACEPTABLE CON CONTROL ESPECIFICO"</formula>
    </cfRule>
    <cfRule type="cellIs" dxfId="142" priority="287" operator="equal">
      <formula>"MEJORABLE"</formula>
    </cfRule>
    <cfRule type="cellIs" dxfId="141" priority="288" operator="equal">
      <formula>"ACEPTABLE"</formula>
    </cfRule>
  </conditionalFormatting>
  <conditionalFormatting sqref="W32">
    <cfRule type="cellIs" dxfId="140" priority="289" stopIfTrue="1" operator="equal">
      <formula>3</formula>
    </cfRule>
  </conditionalFormatting>
  <conditionalFormatting sqref="W35">
    <cfRule type="cellIs" dxfId="139" priority="284" stopIfTrue="1" operator="equal">
      <formula>3</formula>
    </cfRule>
  </conditionalFormatting>
  <conditionalFormatting sqref="Y35">
    <cfRule type="cellIs" dxfId="138" priority="280" operator="equal">
      <formula>"NO ACEPTABLE"</formula>
    </cfRule>
    <cfRule type="cellIs" dxfId="137" priority="281" operator="equal">
      <formula>"ACEPTABLE CON CONTROL ESPECIFICO"</formula>
    </cfRule>
    <cfRule type="cellIs" dxfId="136" priority="282" operator="equal">
      <formula>"MEJORABLE"</formula>
    </cfRule>
    <cfRule type="cellIs" dxfId="135" priority="283" operator="equal">
      <formula>"ACEPTABLE"</formula>
    </cfRule>
  </conditionalFormatting>
  <conditionalFormatting sqref="W36 W42:W43 W52:W55 W59:W63">
    <cfRule type="cellIs" dxfId="134" priority="279" stopIfTrue="1" operator="equal">
      <formula>3</formula>
    </cfRule>
  </conditionalFormatting>
  <conditionalFormatting sqref="Y36 Y42:Y43 Y52:Y55 Y59:Y63">
    <cfRule type="cellIs" dxfId="133" priority="275" operator="equal">
      <formula>"NO ACEPTABLE"</formula>
    </cfRule>
    <cfRule type="cellIs" dxfId="132" priority="276" operator="equal">
      <formula>"ACEPTABLE CON CONTROL ESPECIFICO"</formula>
    </cfRule>
    <cfRule type="cellIs" dxfId="131" priority="277" operator="equal">
      <formula>"MEJORABLE"</formula>
    </cfRule>
    <cfRule type="cellIs" dxfId="130" priority="278" operator="equal">
      <formula>"ACEPTABLE"</formula>
    </cfRule>
  </conditionalFormatting>
  <conditionalFormatting sqref="W39">
    <cfRule type="cellIs" dxfId="129" priority="274" stopIfTrue="1" operator="equal">
      <formula>3</formula>
    </cfRule>
  </conditionalFormatting>
  <conditionalFormatting sqref="Y39">
    <cfRule type="cellIs" dxfId="128" priority="270" operator="equal">
      <formula>"NO ACEPTABLE"</formula>
    </cfRule>
    <cfRule type="cellIs" dxfId="127" priority="271" operator="equal">
      <formula>"ACEPTABLE CON CONTROL ESPECIFICO"</formula>
    </cfRule>
    <cfRule type="cellIs" dxfId="126" priority="272" operator="equal">
      <formula>"MEJORABLE"</formula>
    </cfRule>
    <cfRule type="cellIs" dxfId="125" priority="273" operator="equal">
      <formula>"ACEPTABLE"</formula>
    </cfRule>
  </conditionalFormatting>
  <conditionalFormatting sqref="W40">
    <cfRule type="cellIs" dxfId="124" priority="269" stopIfTrue="1" operator="equal">
      <formula>3</formula>
    </cfRule>
  </conditionalFormatting>
  <conditionalFormatting sqref="Y40">
    <cfRule type="cellIs" dxfId="123" priority="265" operator="equal">
      <formula>"NO ACEPTABLE"</formula>
    </cfRule>
    <cfRule type="cellIs" dxfId="122" priority="266" operator="equal">
      <formula>"ACEPTABLE CON CONTROL ESPECIFICO"</formula>
    </cfRule>
    <cfRule type="cellIs" dxfId="121" priority="267" operator="equal">
      <formula>"MEJORABLE"</formula>
    </cfRule>
    <cfRule type="cellIs" dxfId="120" priority="268" operator="equal">
      <formula>"ACEPTABLE"</formula>
    </cfRule>
  </conditionalFormatting>
  <conditionalFormatting sqref="Y41">
    <cfRule type="cellIs" dxfId="119" priority="260" operator="equal">
      <formula>"NO ACEPTABLE"</formula>
    </cfRule>
    <cfRule type="cellIs" dxfId="118" priority="261" operator="equal">
      <formula>"ACEPTABLE CON CONTROL ESPECIFICO"</formula>
    </cfRule>
    <cfRule type="cellIs" dxfId="117" priority="262" operator="equal">
      <formula>"MEJORABLE"</formula>
    </cfRule>
    <cfRule type="cellIs" dxfId="116" priority="263" operator="equal">
      <formula>"ACEPTABLE"</formula>
    </cfRule>
  </conditionalFormatting>
  <conditionalFormatting sqref="W41">
    <cfRule type="cellIs" dxfId="115" priority="264" stopIfTrue="1" operator="equal">
      <formula>3</formula>
    </cfRule>
  </conditionalFormatting>
  <conditionalFormatting sqref="W19">
    <cfRule type="cellIs" dxfId="114" priority="199" stopIfTrue="1" operator="equal">
      <formula>3</formula>
    </cfRule>
  </conditionalFormatting>
  <conditionalFormatting sqref="Y19">
    <cfRule type="cellIs" dxfId="113" priority="195" operator="equal">
      <formula>"NO ACEPTABLE"</formula>
    </cfRule>
    <cfRule type="cellIs" dxfId="112" priority="196" operator="equal">
      <formula>"ACEPTABLE CON CONTROL ESPECIFICO"</formula>
    </cfRule>
    <cfRule type="cellIs" dxfId="111" priority="197" operator="equal">
      <formula>"MEJORABLE"</formula>
    </cfRule>
    <cfRule type="cellIs" dxfId="110" priority="198" operator="equal">
      <formula>"ACEPTABLE"</formula>
    </cfRule>
  </conditionalFormatting>
  <conditionalFormatting sqref="W28">
    <cfRule type="cellIs" dxfId="109" priority="194" stopIfTrue="1" operator="equal">
      <formula>3</formula>
    </cfRule>
  </conditionalFormatting>
  <conditionalFormatting sqref="Y28">
    <cfRule type="cellIs" dxfId="108" priority="190" operator="equal">
      <formula>"NO ACEPTABLE"</formula>
    </cfRule>
    <cfRule type="cellIs" dxfId="107" priority="191" operator="equal">
      <formula>"ACEPTABLE CON CONTROL ESPECIFICO"</formula>
    </cfRule>
    <cfRule type="cellIs" dxfId="106" priority="192" operator="equal">
      <formula>"MEJORABLE"</formula>
    </cfRule>
    <cfRule type="cellIs" dxfId="105" priority="193" operator="equal">
      <formula>"ACEPTABLE"</formula>
    </cfRule>
  </conditionalFormatting>
  <conditionalFormatting sqref="W34">
    <cfRule type="cellIs" dxfId="104" priority="189" stopIfTrue="1" operator="equal">
      <formula>3</formula>
    </cfRule>
  </conditionalFormatting>
  <conditionalFormatting sqref="Y34">
    <cfRule type="cellIs" dxfId="103" priority="185" operator="equal">
      <formula>"NO ACEPTABLE"</formula>
    </cfRule>
    <cfRule type="cellIs" dxfId="102" priority="186" operator="equal">
      <formula>"ACEPTABLE CON CONTROL ESPECIFICO"</formula>
    </cfRule>
    <cfRule type="cellIs" dxfId="101" priority="187" operator="equal">
      <formula>"MEJORABLE"</formula>
    </cfRule>
    <cfRule type="cellIs" dxfId="100" priority="188" operator="equal">
      <formula>"ACEPTABLE"</formula>
    </cfRule>
  </conditionalFormatting>
  <conditionalFormatting sqref="W44">
    <cfRule type="cellIs" dxfId="99" priority="184" stopIfTrue="1" operator="equal">
      <formula>3</formula>
    </cfRule>
  </conditionalFormatting>
  <conditionalFormatting sqref="Y44">
    <cfRule type="cellIs" dxfId="98" priority="180" operator="equal">
      <formula>"NO ACEPTABLE"</formula>
    </cfRule>
    <cfRule type="cellIs" dxfId="97" priority="181" operator="equal">
      <formula>"ACEPTABLE CON CONTROL ESPECIFICO"</formula>
    </cfRule>
    <cfRule type="cellIs" dxfId="96" priority="182" operator="equal">
      <formula>"MEJORABLE"</formula>
    </cfRule>
    <cfRule type="cellIs" dxfId="95" priority="183" operator="equal">
      <formula>"ACEPTABLE"</formula>
    </cfRule>
  </conditionalFormatting>
  <conditionalFormatting sqref="W47">
    <cfRule type="cellIs" dxfId="94" priority="179" stopIfTrue="1" operator="equal">
      <formula>3</formula>
    </cfRule>
  </conditionalFormatting>
  <conditionalFormatting sqref="Y47">
    <cfRule type="cellIs" dxfId="93" priority="175" operator="equal">
      <formula>"NO ACEPTABLE"</formula>
    </cfRule>
    <cfRule type="cellIs" dxfId="92" priority="176" operator="equal">
      <formula>"ACEPTABLE CON CONTROL ESPECIFICO"</formula>
    </cfRule>
    <cfRule type="cellIs" dxfId="91" priority="177" operator="equal">
      <formula>"MEJORABLE"</formula>
    </cfRule>
    <cfRule type="cellIs" dxfId="90" priority="178" operator="equal">
      <formula>"ACEPTABLE"</formula>
    </cfRule>
  </conditionalFormatting>
  <conditionalFormatting sqref="W48">
    <cfRule type="cellIs" dxfId="89" priority="174" stopIfTrue="1" operator="equal">
      <formula>3</formula>
    </cfRule>
  </conditionalFormatting>
  <conditionalFormatting sqref="Y48">
    <cfRule type="cellIs" dxfId="88" priority="170" operator="equal">
      <formula>"NO ACEPTABLE"</formula>
    </cfRule>
    <cfRule type="cellIs" dxfId="87" priority="171" operator="equal">
      <formula>"ACEPTABLE CON CONTROL ESPECIFICO"</formula>
    </cfRule>
    <cfRule type="cellIs" dxfId="86" priority="172" operator="equal">
      <formula>"MEJORABLE"</formula>
    </cfRule>
    <cfRule type="cellIs" dxfId="85" priority="173" operator="equal">
      <formula>"ACEPTABLE"</formula>
    </cfRule>
  </conditionalFormatting>
  <conditionalFormatting sqref="W49">
    <cfRule type="cellIs" dxfId="84" priority="169" stopIfTrue="1" operator="equal">
      <formula>3</formula>
    </cfRule>
  </conditionalFormatting>
  <conditionalFormatting sqref="Y49">
    <cfRule type="cellIs" dxfId="83" priority="165" operator="equal">
      <formula>"NO ACEPTABLE"</formula>
    </cfRule>
    <cfRule type="cellIs" dxfId="82" priority="166" operator="equal">
      <formula>"ACEPTABLE CON CONTROL ESPECIFICO"</formula>
    </cfRule>
    <cfRule type="cellIs" dxfId="81" priority="167" operator="equal">
      <formula>"MEJORABLE"</formula>
    </cfRule>
    <cfRule type="cellIs" dxfId="80" priority="168" operator="equal">
      <formula>"ACEPTABLE"</formula>
    </cfRule>
  </conditionalFormatting>
  <conditionalFormatting sqref="W37">
    <cfRule type="cellIs" dxfId="79" priority="164" stopIfTrue="1" operator="equal">
      <formula>3</formula>
    </cfRule>
  </conditionalFormatting>
  <conditionalFormatting sqref="Y37">
    <cfRule type="cellIs" dxfId="78" priority="160" operator="equal">
      <formula>"NO ACEPTABLE"</formula>
    </cfRule>
    <cfRule type="cellIs" dxfId="77" priority="161" operator="equal">
      <formula>"ACEPTABLE CON CONTROL ESPECIFICO"</formula>
    </cfRule>
    <cfRule type="cellIs" dxfId="76" priority="162" operator="equal">
      <formula>"MEJORABLE"</formula>
    </cfRule>
    <cfRule type="cellIs" dxfId="75" priority="163" operator="equal">
      <formula>"ACEPTABLE"</formula>
    </cfRule>
  </conditionalFormatting>
  <conditionalFormatting sqref="W13">
    <cfRule type="cellIs" dxfId="74" priority="159" stopIfTrue="1" operator="equal">
      <formula>3</formula>
    </cfRule>
  </conditionalFormatting>
  <conditionalFormatting sqref="W14">
    <cfRule type="cellIs" dxfId="73" priority="154" stopIfTrue="1" operator="equal">
      <formula>3</formula>
    </cfRule>
  </conditionalFormatting>
  <conditionalFormatting sqref="Y13:Y14">
    <cfRule type="cellIs" dxfId="72" priority="150" operator="equal">
      <formula>"NO ACEPTABLE"</formula>
    </cfRule>
    <cfRule type="cellIs" dxfId="71" priority="151" operator="equal">
      <formula>"ACEPTABLE CON CONTROL ESPECIFICO"</formula>
    </cfRule>
    <cfRule type="cellIs" dxfId="70" priority="152" operator="equal">
      <formula>"MEJORABLE"</formula>
    </cfRule>
    <cfRule type="cellIs" dxfId="69" priority="153" operator="equal">
      <formula>"ACEPTABLE"</formula>
    </cfRule>
  </conditionalFormatting>
  <conditionalFormatting sqref="W20">
    <cfRule type="cellIs" dxfId="68" priority="144" stopIfTrue="1" operator="equal">
      <formula>3</formula>
    </cfRule>
  </conditionalFormatting>
  <conditionalFormatting sqref="Y20">
    <cfRule type="cellIs" dxfId="67" priority="140" operator="equal">
      <formula>"NO ACEPTABLE"</formula>
    </cfRule>
    <cfRule type="cellIs" dxfId="66" priority="141" operator="equal">
      <formula>"ACEPTABLE CON CONTROL ESPECIFICO"</formula>
    </cfRule>
    <cfRule type="cellIs" dxfId="65" priority="142" operator="equal">
      <formula>"MEJORABLE"</formula>
    </cfRule>
    <cfRule type="cellIs" dxfId="64" priority="143" operator="equal">
      <formula>"ACEPTABLE"</formula>
    </cfRule>
  </conditionalFormatting>
  <conditionalFormatting sqref="W22">
    <cfRule type="cellIs" dxfId="63" priority="139" stopIfTrue="1" operator="equal">
      <formula>3</formula>
    </cfRule>
  </conditionalFormatting>
  <conditionalFormatting sqref="Y22">
    <cfRule type="cellIs" dxfId="62" priority="135" operator="equal">
      <formula>"NO ACEPTABLE"</formula>
    </cfRule>
    <cfRule type="cellIs" dxfId="61" priority="136" operator="equal">
      <formula>"ACEPTABLE CON CONTROL ESPECIFICO"</formula>
    </cfRule>
    <cfRule type="cellIs" dxfId="60" priority="137" operator="equal">
      <formula>"MEJORABLE"</formula>
    </cfRule>
    <cfRule type="cellIs" dxfId="59" priority="138" operator="equal">
      <formula>"ACEPTABLE"</formula>
    </cfRule>
  </conditionalFormatting>
  <conditionalFormatting sqref="W30">
    <cfRule type="cellIs" dxfId="58" priority="134" stopIfTrue="1" operator="equal">
      <formula>3</formula>
    </cfRule>
  </conditionalFormatting>
  <conditionalFormatting sqref="Y30">
    <cfRule type="cellIs" dxfId="57" priority="130" operator="equal">
      <formula>"NO ACEPTABLE"</formula>
    </cfRule>
    <cfRule type="cellIs" dxfId="56" priority="131" operator="equal">
      <formula>"ACEPTABLE CON CONTROL ESPECIFICO"</formula>
    </cfRule>
    <cfRule type="cellIs" dxfId="55" priority="132" operator="equal">
      <formula>"MEJORABLE"</formula>
    </cfRule>
    <cfRule type="cellIs" dxfId="54" priority="133" operator="equal">
      <formula>"ACEPTABLE"</formula>
    </cfRule>
  </conditionalFormatting>
  <conditionalFormatting sqref="W38">
    <cfRule type="cellIs" dxfId="53" priority="129" stopIfTrue="1" operator="equal">
      <formula>3</formula>
    </cfRule>
  </conditionalFormatting>
  <conditionalFormatting sqref="Y38">
    <cfRule type="cellIs" dxfId="52" priority="125" operator="equal">
      <formula>"NO ACEPTABLE"</formula>
    </cfRule>
    <cfRule type="cellIs" dxfId="51" priority="126" operator="equal">
      <formula>"ACEPTABLE CON CONTROL ESPECIFICO"</formula>
    </cfRule>
    <cfRule type="cellIs" dxfId="50" priority="127" operator="equal">
      <formula>"MEJORABLE"</formula>
    </cfRule>
    <cfRule type="cellIs" dxfId="49" priority="128" operator="equal">
      <formula>"ACEPTABLE"</formula>
    </cfRule>
  </conditionalFormatting>
  <conditionalFormatting sqref="W50">
    <cfRule type="cellIs" dxfId="48" priority="114" stopIfTrue="1" operator="equal">
      <formula>3</formula>
    </cfRule>
  </conditionalFormatting>
  <conditionalFormatting sqref="Y50">
    <cfRule type="cellIs" dxfId="47" priority="110" operator="equal">
      <formula>"NO ACEPTABLE"</formula>
    </cfRule>
    <cfRule type="cellIs" dxfId="46" priority="111" operator="equal">
      <formula>"ACEPTABLE CON CONTROL ESPECIFICO"</formula>
    </cfRule>
    <cfRule type="cellIs" dxfId="45" priority="112" operator="equal">
      <formula>"MEJORABLE"</formula>
    </cfRule>
    <cfRule type="cellIs" dxfId="44" priority="113" operator="equal">
      <formula>"ACEPTABLE"</formula>
    </cfRule>
  </conditionalFormatting>
  <conditionalFormatting sqref="W45">
    <cfRule type="cellIs" dxfId="43" priority="124" stopIfTrue="1" operator="equal">
      <formula>3</formula>
    </cfRule>
  </conditionalFormatting>
  <conditionalFormatting sqref="Y45">
    <cfRule type="cellIs" dxfId="42" priority="120" operator="equal">
      <formula>"NO ACEPTABLE"</formula>
    </cfRule>
    <cfRule type="cellIs" dxfId="41" priority="121" operator="equal">
      <formula>"ACEPTABLE CON CONTROL ESPECIFICO"</formula>
    </cfRule>
    <cfRule type="cellIs" dxfId="40" priority="122" operator="equal">
      <formula>"MEJORABLE"</formula>
    </cfRule>
    <cfRule type="cellIs" dxfId="39" priority="123" operator="equal">
      <formula>"ACEPTABLE"</formula>
    </cfRule>
  </conditionalFormatting>
  <conditionalFormatting sqref="W46">
    <cfRule type="cellIs" dxfId="38" priority="119" stopIfTrue="1" operator="equal">
      <formula>3</formula>
    </cfRule>
  </conditionalFormatting>
  <conditionalFormatting sqref="Y46">
    <cfRule type="cellIs" dxfId="37" priority="115" operator="equal">
      <formula>"NO ACEPTABLE"</formula>
    </cfRule>
    <cfRule type="cellIs" dxfId="36" priority="116" operator="equal">
      <formula>"ACEPTABLE CON CONTROL ESPECIFICO"</formula>
    </cfRule>
    <cfRule type="cellIs" dxfId="35" priority="117" operator="equal">
      <formula>"MEJORABLE"</formula>
    </cfRule>
    <cfRule type="cellIs" dxfId="34" priority="118" operator="equal">
      <formula>"ACEPTABLE"</formula>
    </cfRule>
  </conditionalFormatting>
  <conditionalFormatting sqref="Y51">
    <cfRule type="cellIs" dxfId="33" priority="105" operator="equal">
      <formula>"NO ACEPTABLE"</formula>
    </cfRule>
    <cfRule type="cellIs" dxfId="32" priority="106" operator="equal">
      <formula>"ACEPTABLE CON CONTROL ESPECIFICO"</formula>
    </cfRule>
    <cfRule type="cellIs" dxfId="31" priority="107" operator="equal">
      <formula>"MEJORABLE"</formula>
    </cfRule>
    <cfRule type="cellIs" dxfId="30" priority="108" operator="equal">
      <formula>"ACEPTABLE"</formula>
    </cfRule>
  </conditionalFormatting>
  <conditionalFormatting sqref="W51">
    <cfRule type="cellIs" dxfId="29" priority="109" stopIfTrue="1" operator="equal">
      <formula>3</formula>
    </cfRule>
  </conditionalFormatting>
  <conditionalFormatting sqref="Y67:Y70">
    <cfRule type="cellIs" dxfId="28" priority="26" operator="equal">
      <formula>"NO ACEPTABLE"</formula>
    </cfRule>
    <cfRule type="cellIs" dxfId="27" priority="27" operator="equal">
      <formula>"ACEPTABLE CON CONTROL ESPECIFICO"</formula>
    </cfRule>
    <cfRule type="cellIs" dxfId="26" priority="28" operator="equal">
      <formula>"MEJORABLE"</formula>
    </cfRule>
    <cfRule type="cellIs" dxfId="25" priority="29" operator="equal">
      <formula>"ACEPTABLE"</formula>
    </cfRule>
  </conditionalFormatting>
  <conditionalFormatting sqref="W57">
    <cfRule type="cellIs" dxfId="24" priority="25" stopIfTrue="1" operator="equal">
      <formula>3</formula>
    </cfRule>
  </conditionalFormatting>
  <conditionalFormatting sqref="Y57">
    <cfRule type="cellIs" dxfId="23" priority="21" operator="equal">
      <formula>"NO ACEPTABLE"</formula>
    </cfRule>
    <cfRule type="cellIs" dxfId="22" priority="22" operator="equal">
      <formula>"ACEPTABLE CON CONTROL ESPECIFICO"</formula>
    </cfRule>
    <cfRule type="cellIs" dxfId="21" priority="23" operator="equal">
      <formula>"MEJORABLE"</formula>
    </cfRule>
    <cfRule type="cellIs" dxfId="20" priority="24" operator="equal">
      <formula>"ACEPTABLE"</formula>
    </cfRule>
  </conditionalFormatting>
  <conditionalFormatting sqref="W58">
    <cfRule type="cellIs" dxfId="19" priority="20" stopIfTrue="1" operator="equal">
      <formula>3</formula>
    </cfRule>
  </conditionalFormatting>
  <conditionalFormatting sqref="Y58">
    <cfRule type="cellIs" dxfId="18" priority="16" operator="equal">
      <formula>"NO ACEPTABLE"</formula>
    </cfRule>
    <cfRule type="cellIs" dxfId="17" priority="17" operator="equal">
      <formula>"ACEPTABLE CON CONTROL ESPECIFICO"</formula>
    </cfRule>
    <cfRule type="cellIs" dxfId="16" priority="18" operator="equal">
      <formula>"MEJORABLE"</formula>
    </cfRule>
    <cfRule type="cellIs" dxfId="15" priority="19" operator="equal">
      <formula>"ACEPTABLE"</formula>
    </cfRule>
  </conditionalFormatting>
  <conditionalFormatting sqref="W56">
    <cfRule type="cellIs" dxfId="14" priority="15" stopIfTrue="1" operator="equal">
      <formula>3</formula>
    </cfRule>
  </conditionalFormatting>
  <conditionalFormatting sqref="Y56">
    <cfRule type="cellIs" dxfId="13" priority="11" operator="equal">
      <formula>"NO ACEPTABLE"</formula>
    </cfRule>
    <cfRule type="cellIs" dxfId="12" priority="12" operator="equal">
      <formula>"ACEPTABLE CON CONTROL ESPECIFICO"</formula>
    </cfRule>
    <cfRule type="cellIs" dxfId="11" priority="13" operator="equal">
      <formula>"MEJORABLE"</formula>
    </cfRule>
    <cfRule type="cellIs" dxfId="10" priority="14" operator="equal">
      <formula>"ACEPTABLE"</formula>
    </cfRule>
  </conditionalFormatting>
  <conditionalFormatting sqref="W66">
    <cfRule type="cellIs" dxfId="9" priority="10" stopIfTrue="1" operator="equal">
      <formula>3</formula>
    </cfRule>
  </conditionalFormatting>
  <conditionalFormatting sqref="Y66">
    <cfRule type="cellIs" dxfId="8" priority="6" operator="equal">
      <formula>"NO ACEPTABLE"</formula>
    </cfRule>
    <cfRule type="cellIs" dxfId="7" priority="7" operator="equal">
      <formula>"ACEPTABLE CON CONTROL ESPECIFICO"</formula>
    </cfRule>
    <cfRule type="cellIs" dxfId="6" priority="8" operator="equal">
      <formula>"MEJORABLE"</formula>
    </cfRule>
    <cfRule type="cellIs" dxfId="5" priority="9" operator="equal">
      <formula>"ACEPTABLE"</formula>
    </cfRule>
  </conditionalFormatting>
  <conditionalFormatting sqref="W65">
    <cfRule type="cellIs" dxfId="4" priority="5" stopIfTrue="1" operator="equal">
      <formula>3</formula>
    </cfRule>
  </conditionalFormatting>
  <conditionalFormatting sqref="Y65">
    <cfRule type="cellIs" dxfId="3" priority="1" operator="equal">
      <formula>"NO ACEPTABLE"</formula>
    </cfRule>
    <cfRule type="cellIs" dxfId="2" priority="2" operator="equal">
      <formula>"ACEPTABLE CON CONTROL ESPECIFICO"</formula>
    </cfRule>
    <cfRule type="cellIs" dxfId="1" priority="3" operator="equal">
      <formula>"MEJORABLE"</formula>
    </cfRule>
    <cfRule type="cellIs" dxfId="0" priority="4" operator="equal">
      <formula>"ACEPTABLE"</formula>
    </cfRule>
  </conditionalFormatting>
  <dataValidations count="25">
    <dataValidation type="list" allowBlank="1" showInputMessage="1" showErrorMessage="1" sqref="Z59:Z64 Z46:Z56 Z39:Z44 Z23:Z37 Z16:Z21 Z13" xr:uid="{00000000-0002-0000-0000-000000000000}">
      <formula1>$Y$73:$Y$93</formula1>
    </dataValidation>
    <dataValidation type="list" allowBlank="1" showInputMessage="1" showErrorMessage="1" sqref="Z15" xr:uid="{00000000-0002-0000-0000-000001000000}">
      <formula1>$Y$73:$Y$94</formula1>
    </dataValidation>
    <dataValidation type="list" allowBlank="1" showInputMessage="1" showErrorMessage="1" sqref="L67:L70 L46:L55 L39:L44 L23:L37 L15:L21 L13 L59:L63" xr:uid="{00000000-0002-0000-0000-000002000000}">
      <formula1>$K$73:$K$102</formula1>
    </dataValidation>
    <dataValidation type="list" allowBlank="1" showInputMessage="1" showErrorMessage="1" sqref="K67:K70 K46:K56 K39:K44 K23:K37 K15:K21 K13 K59:K63" xr:uid="{00000000-0002-0000-0000-000003000000}">
      <formula1>$J$73:$J$101</formula1>
    </dataValidation>
    <dataValidation type="list" allowBlank="1" showInputMessage="1" showErrorMessage="1" sqref="R13 R46:R56 R39:R44 R23:R37 R15:R21 R59:R63" xr:uid="{00000000-0002-0000-0000-000004000000}">
      <formula1>$R$73:$R$76</formula1>
    </dataValidation>
    <dataValidation type="list" allowBlank="1" showInputMessage="1" showErrorMessage="1" sqref="V13 V46:V56 V39:V44 V23:V37 V15:V21 V59:V63" xr:uid="{00000000-0002-0000-0000-000005000000}">
      <formula1>$U$73:$U$77</formula1>
    </dataValidation>
    <dataValidation type="list" allowBlank="1" showInputMessage="1" showErrorMessage="1" sqref="S13 S46:S56 S39:S44 S23:S37 S15:S21 S59:S63" xr:uid="{00000000-0002-0000-0000-000006000000}">
      <formula1>$S$73:$S$77</formula1>
    </dataValidation>
    <dataValidation type="list" allowBlank="1" showInputMessage="1" showErrorMessage="1" sqref="R14 R45 R38 R22" xr:uid="{00000000-0002-0000-0000-00000A000000}">
      <formula1>$R$64:$R$64</formula1>
    </dataValidation>
    <dataValidation type="list" allowBlank="1" showInputMessage="1" showErrorMessage="1" sqref="V14 V22 V38 V45" xr:uid="{00000000-0002-0000-0000-00000B000000}">
      <formula1>$U$64:$U$64</formula1>
    </dataValidation>
    <dataValidation type="list" allowBlank="1" showInputMessage="1" showErrorMessage="1" sqref="S14 S22 S38 S45" xr:uid="{00000000-0002-0000-0000-00000C000000}">
      <formula1>$S$64:$S$64</formula1>
    </dataValidation>
    <dataValidation type="list" allowBlank="1" showInputMessage="1" showErrorMessage="1" sqref="S64:S70" xr:uid="{00000000-0002-0000-0000-00000D000000}">
      <formula1>$T$78:$T$82</formula1>
    </dataValidation>
    <dataValidation type="list" allowBlank="1" showInputMessage="1" showErrorMessage="1" sqref="V64:V70" xr:uid="{00000000-0002-0000-0000-00000E000000}">
      <formula1>$V$78:$V$82</formula1>
    </dataValidation>
    <dataValidation type="list" allowBlank="1" showInputMessage="1" showErrorMessage="1" sqref="R64:R70" xr:uid="{00000000-0002-0000-0000-00000F000000}">
      <formula1>$S$78:$S$81</formula1>
    </dataValidation>
    <dataValidation type="list" allowBlank="1" showInputMessage="1" showErrorMessage="1" sqref="K64" xr:uid="{00000000-0002-0000-0000-000010000000}">
      <formula1>$K$78:$K$106</formula1>
    </dataValidation>
    <dataValidation type="list" allowBlank="1" showInputMessage="1" showErrorMessage="1" sqref="L64" xr:uid="{00000000-0002-0000-0000-000011000000}">
      <formula1>$L$78:$L$107</formula1>
    </dataValidation>
    <dataValidation type="list" allowBlank="1" showInputMessage="1" showErrorMessage="1" sqref="N13:N56 N67:N70 N59:N64" xr:uid="{00000000-0002-0000-0000-000013000000}">
      <formula1>$N$74:$N$83</formula1>
    </dataValidation>
    <dataValidation type="list" allowBlank="1" showInputMessage="1" showErrorMessage="1" sqref="S57:S58" xr:uid="{00000000-0002-0000-0000-000017000000}">
      <formula1>$S$90:$S$94</formula1>
    </dataValidation>
    <dataValidation type="list" allowBlank="1" showInputMessage="1" showErrorMessage="1" sqref="V57:V58" xr:uid="{00000000-0002-0000-0000-000018000000}">
      <formula1>$U$90:$U$94</formula1>
    </dataValidation>
    <dataValidation type="list" allowBlank="1" showInputMessage="1" showErrorMessage="1" sqref="R57:R58" xr:uid="{00000000-0002-0000-0000-000019000000}">
      <formula1>$R$90:$R$93</formula1>
    </dataValidation>
    <dataValidation type="list" allowBlank="1" showInputMessage="1" showErrorMessage="1" sqref="K57:K58" xr:uid="{00000000-0002-0000-0000-00001A000000}">
      <formula1>$J$90:$J$118</formula1>
    </dataValidation>
    <dataValidation type="list" allowBlank="1" showInputMessage="1" showErrorMessage="1" sqref="L57:L58" xr:uid="{00000000-0002-0000-0000-00001B000000}">
      <formula1>$K$90:$K$119</formula1>
    </dataValidation>
    <dataValidation type="list" allowBlank="1" showInputMessage="1" showErrorMessage="1" sqref="Z58" xr:uid="{00000000-0002-0000-0000-00001C000000}">
      <formula1>$Y$90:$Y$110</formula1>
    </dataValidation>
    <dataValidation type="list" allowBlank="1" showInputMessage="1" showErrorMessage="1" sqref="Z14 Z22 Z38 Z45" xr:uid="{00000000-0002-0000-0000-000014000000}">
      <formula1>$Y$64:$Y$86</formula1>
    </dataValidation>
    <dataValidation type="list" allowBlank="1" showInputMessage="1" showErrorMessage="1" sqref="L14 L22 L38 L45" xr:uid="{00000000-0002-0000-0000-000015000000}">
      <formula1>$K$64:$K$95</formula1>
    </dataValidation>
    <dataValidation type="list" allowBlank="1" showInputMessage="1" showErrorMessage="1" sqref="K14 K22 K38 K45" xr:uid="{00000000-0002-0000-0000-000016000000}">
      <formula1>$J$64:$J$94</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7"/>
  <sheetViews>
    <sheetView topLeftCell="A22" zoomScale="55" zoomScaleNormal="55" workbookViewId="0">
      <selection activeCell="B22" sqref="B22"/>
    </sheetView>
  </sheetViews>
  <sheetFormatPr baseColWidth="10" defaultColWidth="11" defaultRowHeight="14.25" x14ac:dyDescent="0.2"/>
  <cols>
    <col min="1" max="1" width="18.375" style="89" customWidth="1"/>
    <col min="2" max="2" width="17" customWidth="1"/>
    <col min="3" max="3" width="60.125" style="142" customWidth="1"/>
  </cols>
  <sheetData>
    <row r="1" spans="1:3" x14ac:dyDescent="0.2">
      <c r="A1" s="212" t="s">
        <v>268</v>
      </c>
      <c r="B1" s="213"/>
      <c r="C1" s="214"/>
    </row>
    <row r="2" spans="1:3" ht="15" thickBot="1" x14ac:dyDescent="0.25">
      <c r="A2" s="215"/>
      <c r="B2" s="216"/>
      <c r="C2" s="217"/>
    </row>
    <row r="3" spans="1:3" ht="25.5" x14ac:dyDescent="0.2">
      <c r="A3" s="137" t="s">
        <v>36</v>
      </c>
      <c r="B3" s="138" t="s">
        <v>269</v>
      </c>
      <c r="C3" s="137" t="s">
        <v>270</v>
      </c>
    </row>
    <row r="4" spans="1:3" ht="38.25" x14ac:dyDescent="0.2">
      <c r="A4" s="24" t="s">
        <v>271</v>
      </c>
      <c r="B4" s="139">
        <v>10</v>
      </c>
      <c r="C4" s="140" t="s">
        <v>272</v>
      </c>
    </row>
    <row r="5" spans="1:3" ht="38.25" x14ac:dyDescent="0.2">
      <c r="A5" s="24" t="s">
        <v>273</v>
      </c>
      <c r="B5" s="139">
        <v>6</v>
      </c>
      <c r="C5" s="140" t="s">
        <v>274</v>
      </c>
    </row>
    <row r="6" spans="1:3" ht="38.25" x14ac:dyDescent="0.2">
      <c r="A6" s="24" t="s">
        <v>275</v>
      </c>
      <c r="B6" s="139">
        <v>2</v>
      </c>
      <c r="C6" s="140" t="s">
        <v>276</v>
      </c>
    </row>
    <row r="7" spans="1:3" ht="51" x14ac:dyDescent="0.2">
      <c r="A7" s="24" t="s">
        <v>277</v>
      </c>
      <c r="B7" s="139" t="s">
        <v>278</v>
      </c>
      <c r="C7" s="140" t="s">
        <v>279</v>
      </c>
    </row>
    <row r="8" spans="1:3" ht="15" thickBot="1" x14ac:dyDescent="0.25">
      <c r="B8" s="141"/>
    </row>
    <row r="9" spans="1:3" x14ac:dyDescent="0.2">
      <c r="A9" s="212" t="s">
        <v>280</v>
      </c>
      <c r="B9" s="213"/>
      <c r="C9" s="214"/>
    </row>
    <row r="10" spans="1:3" ht="15" thickBot="1" x14ac:dyDescent="0.25">
      <c r="A10" s="215"/>
      <c r="B10" s="216"/>
      <c r="C10" s="217"/>
    </row>
    <row r="11" spans="1:3" ht="25.5" x14ac:dyDescent="0.2">
      <c r="A11" s="137" t="s">
        <v>37</v>
      </c>
      <c r="B11" s="138" t="s">
        <v>281</v>
      </c>
      <c r="C11" s="137" t="s">
        <v>270</v>
      </c>
    </row>
    <row r="12" spans="1:3" ht="25.5" x14ac:dyDescent="0.2">
      <c r="A12" s="24" t="s">
        <v>282</v>
      </c>
      <c r="B12" s="139">
        <v>4</v>
      </c>
      <c r="C12" s="140" t="s">
        <v>283</v>
      </c>
    </row>
    <row r="13" spans="1:3" ht="25.5" x14ac:dyDescent="0.2">
      <c r="A13" s="24" t="s">
        <v>284</v>
      </c>
      <c r="B13" s="139">
        <v>3</v>
      </c>
      <c r="C13" s="140" t="s">
        <v>285</v>
      </c>
    </row>
    <row r="14" spans="1:3" ht="25.5" x14ac:dyDescent="0.2">
      <c r="A14" s="24" t="s">
        <v>286</v>
      </c>
      <c r="B14" s="139">
        <v>2</v>
      </c>
      <c r="C14" s="140" t="s">
        <v>287</v>
      </c>
    </row>
    <row r="15" spans="1:3" x14ac:dyDescent="0.2">
      <c r="A15" s="24" t="s">
        <v>288</v>
      </c>
      <c r="B15" s="139">
        <v>1</v>
      </c>
      <c r="C15" s="140" t="s">
        <v>289</v>
      </c>
    </row>
    <row r="16" spans="1:3" ht="15" thickBot="1" x14ac:dyDescent="0.25"/>
    <row r="17" spans="1:3" x14ac:dyDescent="0.2">
      <c r="A17" s="212" t="s">
        <v>290</v>
      </c>
      <c r="B17" s="213"/>
      <c r="C17" s="214"/>
    </row>
    <row r="18" spans="1:3" ht="15" thickBot="1" x14ac:dyDescent="0.25">
      <c r="A18" s="215"/>
      <c r="B18" s="216"/>
      <c r="C18" s="217"/>
    </row>
    <row r="19" spans="1:3" ht="25.5" x14ac:dyDescent="0.2">
      <c r="A19" s="137" t="s">
        <v>38</v>
      </c>
      <c r="B19" s="138" t="s">
        <v>291</v>
      </c>
      <c r="C19" s="137" t="s">
        <v>270</v>
      </c>
    </row>
    <row r="20" spans="1:3" ht="38.25" x14ac:dyDescent="0.2">
      <c r="A20" s="24" t="s">
        <v>271</v>
      </c>
      <c r="B20" s="139" t="s">
        <v>292</v>
      </c>
      <c r="C20" s="140" t="s">
        <v>293</v>
      </c>
    </row>
    <row r="21" spans="1:3" ht="51" x14ac:dyDescent="0.2">
      <c r="A21" s="24" t="s">
        <v>273</v>
      </c>
      <c r="B21" s="139" t="s">
        <v>294</v>
      </c>
      <c r="C21" s="140" t="s">
        <v>295</v>
      </c>
    </row>
    <row r="22" spans="1:3" ht="38.25" x14ac:dyDescent="0.2">
      <c r="A22" s="24" t="s">
        <v>296</v>
      </c>
      <c r="B22" s="139" t="s">
        <v>297</v>
      </c>
      <c r="C22" s="140" t="s">
        <v>298</v>
      </c>
    </row>
    <row r="23" spans="1:3" ht="38.25" x14ac:dyDescent="0.2">
      <c r="A23" s="24" t="s">
        <v>277</v>
      </c>
      <c r="B23" s="139" t="s">
        <v>299</v>
      </c>
      <c r="C23" s="140" t="s">
        <v>300</v>
      </c>
    </row>
    <row r="24" spans="1:3" ht="15" thickBot="1" x14ac:dyDescent="0.25"/>
    <row r="25" spans="1:3" x14ac:dyDescent="0.2">
      <c r="A25" s="212" t="s">
        <v>301</v>
      </c>
      <c r="B25" s="213"/>
      <c r="C25" s="214"/>
    </row>
    <row r="26" spans="1:3" ht="15" thickBot="1" x14ac:dyDescent="0.25">
      <c r="A26" s="215"/>
      <c r="B26" s="216"/>
      <c r="C26" s="217"/>
    </row>
    <row r="27" spans="1:3" ht="25.5" x14ac:dyDescent="0.2">
      <c r="A27" s="137" t="s">
        <v>40</v>
      </c>
      <c r="B27" s="138" t="s">
        <v>302</v>
      </c>
      <c r="C27" s="137" t="s">
        <v>270</v>
      </c>
    </row>
    <row r="28" spans="1:3" x14ac:dyDescent="0.2">
      <c r="A28" s="24" t="s">
        <v>303</v>
      </c>
      <c r="B28" s="139">
        <v>100</v>
      </c>
      <c r="C28" s="140" t="s">
        <v>304</v>
      </c>
    </row>
    <row r="29" spans="1:3" ht="25.5" x14ac:dyDescent="0.2">
      <c r="A29" s="24" t="s">
        <v>305</v>
      </c>
      <c r="B29" s="139">
        <v>60</v>
      </c>
      <c r="C29" s="140" t="s">
        <v>306</v>
      </c>
    </row>
    <row r="30" spans="1:3" x14ac:dyDescent="0.2">
      <c r="A30" s="24" t="s">
        <v>307</v>
      </c>
      <c r="B30" s="139">
        <v>25</v>
      </c>
      <c r="C30" s="140" t="s">
        <v>308</v>
      </c>
    </row>
    <row r="31" spans="1:3" x14ac:dyDescent="0.2">
      <c r="A31" s="24" t="s">
        <v>309</v>
      </c>
      <c r="B31" s="139">
        <v>10</v>
      </c>
      <c r="C31" s="140" t="s">
        <v>310</v>
      </c>
    </row>
    <row r="32" spans="1:3" ht="15" thickBot="1" x14ac:dyDescent="0.25"/>
    <row r="33" spans="1:3" x14ac:dyDescent="0.2">
      <c r="A33" s="212" t="s">
        <v>311</v>
      </c>
      <c r="B33" s="213"/>
      <c r="C33" s="214"/>
    </row>
    <row r="34" spans="1:3" ht="15" thickBot="1" x14ac:dyDescent="0.25">
      <c r="A34" s="215"/>
      <c r="B34" s="216"/>
      <c r="C34" s="217"/>
    </row>
    <row r="35" spans="1:3" x14ac:dyDescent="0.2">
      <c r="A35" s="137" t="s">
        <v>312</v>
      </c>
      <c r="B35" s="138" t="s">
        <v>313</v>
      </c>
      <c r="C35" s="137" t="s">
        <v>270</v>
      </c>
    </row>
    <row r="36" spans="1:3" ht="25.5" x14ac:dyDescent="0.2">
      <c r="A36" s="24" t="s">
        <v>314</v>
      </c>
      <c r="B36" s="139" t="s">
        <v>315</v>
      </c>
      <c r="C36" s="140" t="s">
        <v>316</v>
      </c>
    </row>
    <row r="37" spans="1:3" x14ac:dyDescent="0.2">
      <c r="A37" s="24" t="s">
        <v>91</v>
      </c>
      <c r="B37" s="139" t="s">
        <v>317</v>
      </c>
      <c r="C37" s="140" t="s">
        <v>318</v>
      </c>
    </row>
    <row r="38" spans="1:3" ht="25.5" x14ac:dyDescent="0.2">
      <c r="A38" s="24" t="s">
        <v>62</v>
      </c>
      <c r="B38" s="139" t="s">
        <v>319</v>
      </c>
      <c r="C38" s="140" t="s">
        <v>320</v>
      </c>
    </row>
    <row r="39" spans="1:3" ht="38.25" x14ac:dyDescent="0.2">
      <c r="A39" s="24" t="s">
        <v>81</v>
      </c>
      <c r="B39" s="139">
        <v>20</v>
      </c>
      <c r="C39" s="140" t="s">
        <v>321</v>
      </c>
    </row>
    <row r="40" spans="1:3" ht="15" thickBot="1" x14ac:dyDescent="0.25"/>
    <row r="41" spans="1:3" x14ac:dyDescent="0.2">
      <c r="A41" s="212" t="s">
        <v>322</v>
      </c>
      <c r="B41" s="213"/>
      <c r="C41" s="214"/>
    </row>
    <row r="42" spans="1:3" ht="15" thickBot="1" x14ac:dyDescent="0.25">
      <c r="A42" s="215"/>
      <c r="B42" s="216"/>
      <c r="C42" s="217"/>
    </row>
    <row r="43" spans="1:3" x14ac:dyDescent="0.2">
      <c r="A43" s="137" t="s">
        <v>312</v>
      </c>
      <c r="B43" s="138" t="s">
        <v>313</v>
      </c>
      <c r="C43" s="137" t="s">
        <v>270</v>
      </c>
    </row>
    <row r="44" spans="1:3" x14ac:dyDescent="0.2">
      <c r="A44" s="24" t="s">
        <v>314</v>
      </c>
      <c r="B44" s="139" t="s">
        <v>323</v>
      </c>
      <c r="C44" s="140" t="s">
        <v>324</v>
      </c>
    </row>
    <row r="45" spans="1:3" ht="38.25" x14ac:dyDescent="0.2">
      <c r="A45" s="24" t="s">
        <v>91</v>
      </c>
      <c r="B45" s="139" t="s">
        <v>325</v>
      </c>
      <c r="C45" s="140" t="s">
        <v>326</v>
      </c>
    </row>
    <row r="46" spans="1:3" x14ac:dyDescent="0.2">
      <c r="A46" s="24" t="s">
        <v>62</v>
      </c>
      <c r="B46" s="139" t="s">
        <v>327</v>
      </c>
      <c r="C46" s="140" t="s">
        <v>328</v>
      </c>
    </row>
    <row r="47" spans="1:3" x14ac:dyDescent="0.2">
      <c r="A47" s="24" t="s">
        <v>81</v>
      </c>
      <c r="B47" s="139" t="s">
        <v>329</v>
      </c>
      <c r="C47" s="140" t="s">
        <v>330</v>
      </c>
    </row>
  </sheetData>
  <mergeCells count="6">
    <mergeCell ref="A41:C42"/>
    <mergeCell ref="A1:C2"/>
    <mergeCell ref="A9:C10"/>
    <mergeCell ref="A17:C18"/>
    <mergeCell ref="A25:C26"/>
    <mergeCell ref="A33:C3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W58"/>
  <sheetViews>
    <sheetView topLeftCell="B13" workbookViewId="0">
      <selection activeCell="G58" sqref="G58"/>
    </sheetView>
  </sheetViews>
  <sheetFormatPr baseColWidth="10" defaultColWidth="11" defaultRowHeight="14.25" x14ac:dyDescent="0.2"/>
  <cols>
    <col min="1" max="1" width="6.875" customWidth="1"/>
    <col min="2" max="2" width="23.625" style="17" customWidth="1"/>
    <col min="3" max="3" width="26" customWidth="1"/>
    <col min="4" max="4" width="0" hidden="1" customWidth="1"/>
    <col min="5" max="5" width="6.75" hidden="1" customWidth="1"/>
    <col min="6" max="6" width="15.5" customWidth="1"/>
    <col min="7" max="7" width="13.625" customWidth="1"/>
    <col min="8" max="8" width="14" customWidth="1"/>
    <col min="9" max="9" width="13.625" customWidth="1"/>
    <col min="10" max="10" width="15" customWidth="1"/>
    <col min="11" max="11" width="16.875" customWidth="1"/>
  </cols>
  <sheetData>
    <row r="2" spans="2:257" ht="21.75" x14ac:dyDescent="0.45">
      <c r="B2" s="224" t="s">
        <v>331</v>
      </c>
      <c r="C2" s="225"/>
      <c r="D2" s="225"/>
      <c r="E2" s="225"/>
      <c r="F2" s="225"/>
      <c r="G2" s="225"/>
      <c r="H2" s="225"/>
      <c r="I2" s="225"/>
      <c r="J2" s="225"/>
      <c r="K2" s="225"/>
      <c r="L2" s="225"/>
      <c r="M2" s="225"/>
      <c r="N2" s="225"/>
      <c r="O2" s="3"/>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2"/>
      <c r="BM2" s="222"/>
      <c r="BN2" s="222"/>
      <c r="BO2" s="222"/>
      <c r="BP2" s="222"/>
      <c r="BQ2" s="222"/>
      <c r="BR2" s="222"/>
      <c r="BS2" s="222"/>
      <c r="BT2" s="222"/>
      <c r="BU2" s="222"/>
      <c r="BV2" s="222"/>
      <c r="BW2" s="222"/>
      <c r="BX2" s="222"/>
      <c r="BY2" s="222"/>
      <c r="BZ2" s="222"/>
      <c r="CA2" s="222"/>
      <c r="CB2" s="222"/>
      <c r="CC2" s="222"/>
      <c r="CD2" s="222"/>
      <c r="CE2" s="222"/>
      <c r="CF2" s="222"/>
      <c r="CG2" s="222"/>
      <c r="CH2" s="222"/>
      <c r="CI2" s="222"/>
      <c r="CJ2" s="222"/>
      <c r="CK2" s="222"/>
      <c r="CL2" s="222"/>
      <c r="CM2" s="222"/>
      <c r="CN2" s="222"/>
      <c r="CO2" s="222"/>
      <c r="CP2" s="222"/>
      <c r="CQ2" s="222"/>
      <c r="CR2" s="222"/>
      <c r="CS2" s="222"/>
      <c r="CT2" s="222"/>
      <c r="CU2" s="222"/>
      <c r="CV2" s="222"/>
      <c r="CW2" s="222"/>
      <c r="CX2" s="222"/>
      <c r="CY2" s="222"/>
      <c r="CZ2" s="222"/>
      <c r="DA2" s="222"/>
      <c r="DB2" s="222"/>
      <c r="DC2" s="222"/>
      <c r="DD2" s="222"/>
      <c r="DE2" s="222"/>
      <c r="DF2" s="222"/>
      <c r="DG2" s="222"/>
      <c r="DH2" s="222"/>
      <c r="DI2" s="222"/>
      <c r="DJ2" s="222"/>
      <c r="DK2" s="222"/>
      <c r="DL2" s="222"/>
      <c r="DM2" s="222"/>
      <c r="DN2" s="222"/>
      <c r="DO2" s="222"/>
      <c r="DP2" s="222"/>
      <c r="DQ2" s="222"/>
      <c r="DR2" s="222"/>
      <c r="DS2" s="222"/>
      <c r="DT2" s="222"/>
      <c r="DU2" s="222"/>
      <c r="DV2" s="222"/>
      <c r="DW2" s="222"/>
      <c r="DX2" s="222"/>
      <c r="DY2" s="222"/>
      <c r="DZ2" s="222"/>
      <c r="EA2" s="222"/>
      <c r="EB2" s="222"/>
      <c r="EC2" s="222"/>
      <c r="ED2" s="222"/>
      <c r="EE2" s="222"/>
      <c r="EF2" s="222"/>
      <c r="EG2" s="222"/>
      <c r="EH2" s="222"/>
      <c r="EI2" s="222"/>
      <c r="EJ2" s="222"/>
      <c r="EK2" s="222"/>
      <c r="EL2" s="222"/>
      <c r="EM2" s="222"/>
      <c r="EN2" s="222"/>
      <c r="EO2" s="222"/>
      <c r="EP2" s="222"/>
      <c r="EQ2" s="222"/>
      <c r="ER2" s="222"/>
      <c r="ES2" s="222"/>
      <c r="ET2" s="222"/>
      <c r="EU2" s="222"/>
      <c r="EV2" s="222"/>
      <c r="EW2" s="222"/>
      <c r="EX2" s="222"/>
      <c r="EY2" s="222"/>
      <c r="EZ2" s="222"/>
      <c r="FA2" s="222"/>
      <c r="FB2" s="222"/>
      <c r="FC2" s="222"/>
      <c r="FD2" s="222"/>
      <c r="FE2" s="222"/>
      <c r="FF2" s="222"/>
      <c r="FG2" s="222"/>
      <c r="FH2" s="222"/>
      <c r="FI2" s="222"/>
      <c r="FJ2" s="222"/>
      <c r="FK2" s="222"/>
      <c r="FL2" s="222"/>
      <c r="FM2" s="222"/>
      <c r="FN2" s="222"/>
      <c r="FO2" s="222"/>
      <c r="FP2" s="222"/>
      <c r="FQ2" s="222"/>
      <c r="FR2" s="222"/>
      <c r="FS2" s="222"/>
      <c r="FT2" s="222"/>
      <c r="FU2" s="222"/>
      <c r="FV2" s="222"/>
      <c r="FW2" s="222"/>
      <c r="FX2" s="222"/>
      <c r="FY2" s="222"/>
      <c r="FZ2" s="222"/>
      <c r="GA2" s="222"/>
      <c r="GB2" s="222"/>
      <c r="GC2" s="222"/>
      <c r="GD2" s="222"/>
      <c r="GE2" s="222"/>
      <c r="GF2" s="222"/>
      <c r="GG2" s="222"/>
      <c r="GH2" s="222"/>
      <c r="GI2" s="222"/>
      <c r="GJ2" s="222"/>
      <c r="GK2" s="222"/>
      <c r="GL2" s="222"/>
      <c r="GM2" s="222"/>
      <c r="GN2" s="222"/>
      <c r="GO2" s="222"/>
      <c r="GP2" s="222"/>
      <c r="GQ2" s="222"/>
      <c r="GR2" s="222"/>
      <c r="GS2" s="222"/>
      <c r="GT2" s="222"/>
      <c r="GU2" s="222"/>
      <c r="GV2" s="222"/>
      <c r="GW2" s="222"/>
      <c r="GX2" s="222"/>
      <c r="GY2" s="222"/>
      <c r="GZ2" s="222"/>
      <c r="HA2" s="222"/>
      <c r="HB2" s="222"/>
      <c r="HC2" s="222"/>
      <c r="HD2" s="222"/>
      <c r="HE2" s="222"/>
      <c r="HF2" s="222"/>
      <c r="HG2" s="222"/>
      <c r="HH2" s="222"/>
      <c r="HI2" s="222"/>
      <c r="HJ2" s="222"/>
      <c r="HK2" s="222"/>
      <c r="HL2" s="222"/>
      <c r="HM2" s="222"/>
      <c r="HN2" s="222"/>
      <c r="HO2" s="222"/>
      <c r="HP2" s="222"/>
      <c r="HQ2" s="222"/>
      <c r="HR2" s="222"/>
      <c r="HS2" s="222"/>
      <c r="HT2" s="222"/>
      <c r="HU2" s="222"/>
      <c r="HV2" s="222"/>
      <c r="HW2" s="222"/>
      <c r="HX2" s="222"/>
      <c r="HY2" s="222"/>
      <c r="HZ2" s="222"/>
      <c r="IA2" s="222"/>
      <c r="IB2" s="222"/>
      <c r="IC2" s="222"/>
      <c r="ID2" s="222"/>
      <c r="IE2" s="222"/>
      <c r="IF2" s="222"/>
      <c r="IG2" s="222"/>
      <c r="IH2" s="222"/>
      <c r="II2" s="222"/>
      <c r="IJ2" s="222"/>
      <c r="IK2" s="222"/>
      <c r="IL2" s="222"/>
      <c r="IM2" s="222"/>
      <c r="IN2" s="222"/>
      <c r="IO2" s="222"/>
      <c r="IP2" s="222"/>
      <c r="IQ2" s="222"/>
      <c r="IR2" s="222"/>
      <c r="IS2" s="222"/>
      <c r="IT2" s="222"/>
      <c r="IU2" s="222"/>
      <c r="IV2" s="222"/>
      <c r="IW2" s="222"/>
    </row>
    <row r="3" spans="2:257" ht="21.75" x14ac:dyDescent="0.45">
      <c r="B3" s="223" t="s">
        <v>332</v>
      </c>
      <c r="C3" s="223"/>
      <c r="D3" s="223"/>
      <c r="E3" s="223"/>
      <c r="F3" s="223"/>
      <c r="G3" s="223"/>
      <c r="H3" s="223"/>
      <c r="I3" s="223"/>
      <c r="J3" s="223"/>
      <c r="K3" s="223"/>
      <c r="L3" s="223"/>
      <c r="M3" s="223"/>
      <c r="N3" s="223"/>
      <c r="O3" s="3"/>
      <c r="P3" s="221"/>
      <c r="Q3" s="222"/>
      <c r="R3" s="221"/>
      <c r="S3" s="222"/>
      <c r="T3" s="221"/>
      <c r="U3" s="222"/>
      <c r="V3" s="221"/>
      <c r="W3" s="222"/>
      <c r="X3" s="221"/>
      <c r="Y3" s="222"/>
      <c r="Z3" s="221"/>
      <c r="AA3" s="222"/>
      <c r="AB3" s="221"/>
      <c r="AC3" s="222"/>
      <c r="AD3" s="221"/>
      <c r="AE3" s="222"/>
      <c r="AF3" s="221"/>
      <c r="AG3" s="222"/>
      <c r="AH3" s="221"/>
      <c r="AI3" s="222"/>
      <c r="AJ3" s="221"/>
      <c r="AK3" s="222"/>
      <c r="AL3" s="221"/>
      <c r="AM3" s="222"/>
      <c r="AN3" s="221"/>
      <c r="AO3" s="222"/>
      <c r="AP3" s="221"/>
      <c r="AQ3" s="222"/>
      <c r="AR3" s="221"/>
      <c r="AS3" s="222"/>
      <c r="AT3" s="221"/>
      <c r="AU3" s="222"/>
      <c r="AV3" s="221"/>
      <c r="AW3" s="222"/>
      <c r="AX3" s="221"/>
      <c r="AY3" s="222"/>
      <c r="AZ3" s="221"/>
      <c r="BA3" s="222"/>
      <c r="BB3" s="221"/>
      <c r="BC3" s="222"/>
      <c r="BD3" s="221"/>
      <c r="BE3" s="222"/>
      <c r="BF3" s="221"/>
      <c r="BG3" s="222"/>
      <c r="BH3" s="221"/>
      <c r="BI3" s="222"/>
      <c r="BJ3" s="221"/>
      <c r="BK3" s="222"/>
      <c r="BL3" s="221"/>
      <c r="BM3" s="222"/>
      <c r="BN3" s="221"/>
      <c r="BO3" s="222"/>
      <c r="BP3" s="221"/>
      <c r="BQ3" s="222"/>
      <c r="BR3" s="221"/>
      <c r="BS3" s="222"/>
      <c r="BT3" s="221"/>
      <c r="BU3" s="222"/>
      <c r="BV3" s="221"/>
      <c r="BW3" s="222"/>
      <c r="BX3" s="221"/>
      <c r="BY3" s="222"/>
      <c r="BZ3" s="221"/>
      <c r="CA3" s="222"/>
      <c r="CB3" s="221"/>
      <c r="CC3" s="222"/>
      <c r="CD3" s="221"/>
      <c r="CE3" s="222"/>
      <c r="CF3" s="221"/>
      <c r="CG3" s="222"/>
      <c r="CH3" s="221"/>
      <c r="CI3" s="222"/>
      <c r="CJ3" s="221"/>
      <c r="CK3" s="222"/>
      <c r="CL3" s="221"/>
      <c r="CM3" s="222"/>
      <c r="CN3" s="221"/>
      <c r="CO3" s="222"/>
      <c r="CP3" s="221"/>
      <c r="CQ3" s="222"/>
      <c r="CR3" s="221"/>
      <c r="CS3" s="222"/>
      <c r="CT3" s="221"/>
      <c r="CU3" s="222"/>
      <c r="CV3" s="221"/>
      <c r="CW3" s="222"/>
      <c r="CX3" s="221"/>
      <c r="CY3" s="222"/>
      <c r="CZ3" s="221"/>
      <c r="DA3" s="222"/>
      <c r="DB3" s="221"/>
      <c r="DC3" s="222"/>
      <c r="DD3" s="221"/>
      <c r="DE3" s="222"/>
      <c r="DF3" s="221"/>
      <c r="DG3" s="222"/>
      <c r="DH3" s="221"/>
      <c r="DI3" s="222"/>
      <c r="DJ3" s="221"/>
      <c r="DK3" s="222"/>
      <c r="DL3" s="221"/>
      <c r="DM3" s="222"/>
      <c r="DN3" s="221"/>
      <c r="DO3" s="222"/>
      <c r="DP3" s="221"/>
      <c r="DQ3" s="222"/>
      <c r="DR3" s="221"/>
      <c r="DS3" s="222"/>
      <c r="DT3" s="221"/>
      <c r="DU3" s="222"/>
      <c r="DV3" s="221"/>
      <c r="DW3" s="222"/>
      <c r="DX3" s="221"/>
      <c r="DY3" s="222"/>
      <c r="DZ3" s="221"/>
      <c r="EA3" s="222"/>
      <c r="EB3" s="221"/>
      <c r="EC3" s="222"/>
      <c r="ED3" s="221"/>
      <c r="EE3" s="222"/>
      <c r="EF3" s="221"/>
      <c r="EG3" s="222"/>
      <c r="EH3" s="221"/>
      <c r="EI3" s="222"/>
      <c r="EJ3" s="221"/>
      <c r="EK3" s="222"/>
      <c r="EL3" s="221"/>
      <c r="EM3" s="222"/>
      <c r="EN3" s="221"/>
      <c r="EO3" s="222"/>
      <c r="EP3" s="221"/>
      <c r="EQ3" s="222"/>
      <c r="ER3" s="221"/>
      <c r="ES3" s="222"/>
      <c r="ET3" s="221"/>
      <c r="EU3" s="222"/>
      <c r="EV3" s="221"/>
      <c r="EW3" s="222"/>
      <c r="EX3" s="221"/>
      <c r="EY3" s="222"/>
      <c r="EZ3" s="221"/>
      <c r="FA3" s="222"/>
      <c r="FB3" s="221"/>
      <c r="FC3" s="222"/>
      <c r="FD3" s="221"/>
      <c r="FE3" s="222"/>
      <c r="FF3" s="221"/>
      <c r="FG3" s="222"/>
      <c r="FH3" s="221"/>
      <c r="FI3" s="222"/>
      <c r="FJ3" s="221"/>
      <c r="FK3" s="222"/>
      <c r="FL3" s="221"/>
      <c r="FM3" s="222"/>
      <c r="FN3" s="221"/>
      <c r="FO3" s="222"/>
      <c r="FP3" s="221"/>
      <c r="FQ3" s="222"/>
      <c r="FR3" s="221"/>
      <c r="FS3" s="222"/>
      <c r="FT3" s="221"/>
      <c r="FU3" s="222"/>
      <c r="FV3" s="221"/>
      <c r="FW3" s="222"/>
      <c r="FX3" s="221"/>
      <c r="FY3" s="222"/>
      <c r="FZ3" s="221"/>
      <c r="GA3" s="222"/>
      <c r="GB3" s="221"/>
      <c r="GC3" s="222"/>
      <c r="GD3" s="221"/>
      <c r="GE3" s="222"/>
      <c r="GF3" s="221"/>
      <c r="GG3" s="222"/>
      <c r="GH3" s="221"/>
      <c r="GI3" s="222"/>
      <c r="GJ3" s="221"/>
      <c r="GK3" s="222"/>
      <c r="GL3" s="221"/>
      <c r="GM3" s="222"/>
      <c r="GN3" s="221"/>
      <c r="GO3" s="222"/>
      <c r="GP3" s="221"/>
      <c r="GQ3" s="222"/>
      <c r="GR3" s="221"/>
      <c r="GS3" s="222"/>
      <c r="GT3" s="221"/>
      <c r="GU3" s="222"/>
      <c r="GV3" s="221"/>
      <c r="GW3" s="222"/>
      <c r="GX3" s="221"/>
      <c r="GY3" s="222"/>
      <c r="GZ3" s="221"/>
      <c r="HA3" s="222"/>
      <c r="HB3" s="221"/>
      <c r="HC3" s="222"/>
      <c r="HD3" s="221"/>
      <c r="HE3" s="222"/>
      <c r="HF3" s="221"/>
      <c r="HG3" s="222"/>
      <c r="HH3" s="221"/>
      <c r="HI3" s="222"/>
      <c r="HJ3" s="221"/>
      <c r="HK3" s="222"/>
      <c r="HL3" s="221"/>
      <c r="HM3" s="222"/>
      <c r="HN3" s="221"/>
      <c r="HO3" s="222"/>
      <c r="HP3" s="221"/>
      <c r="HQ3" s="222"/>
      <c r="HR3" s="221"/>
      <c r="HS3" s="222"/>
      <c r="HT3" s="221"/>
      <c r="HU3" s="222"/>
      <c r="HV3" s="221"/>
      <c r="HW3" s="222"/>
      <c r="HX3" s="221"/>
      <c r="HY3" s="222"/>
      <c r="HZ3" s="221"/>
      <c r="IA3" s="222"/>
      <c r="IB3" s="221"/>
      <c r="IC3" s="222"/>
      <c r="ID3" s="221"/>
      <c r="IE3" s="222"/>
      <c r="IF3" s="221"/>
      <c r="IG3" s="222"/>
      <c r="IH3" s="221"/>
      <c r="II3" s="222"/>
      <c r="IJ3" s="221"/>
      <c r="IK3" s="222"/>
      <c r="IL3" s="221"/>
      <c r="IM3" s="222"/>
      <c r="IN3" s="221"/>
      <c r="IO3" s="222"/>
      <c r="IP3" s="221"/>
      <c r="IQ3" s="222"/>
      <c r="IR3" s="221"/>
      <c r="IS3" s="222"/>
      <c r="IT3" s="221"/>
      <c r="IU3" s="222"/>
      <c r="IV3" s="221"/>
      <c r="IW3" s="222"/>
    </row>
    <row r="4" spans="2:257" ht="15" thickBot="1" x14ac:dyDescent="0.25"/>
    <row r="5" spans="2:257" ht="60" customHeight="1" thickBot="1" x14ac:dyDescent="0.25">
      <c r="B5" s="101" t="s">
        <v>29</v>
      </c>
      <c r="C5" s="102" t="s">
        <v>333</v>
      </c>
      <c r="D5" t="e">
        <f>#REF!</f>
        <v>#REF!</v>
      </c>
      <c r="E5" t="e">
        <f>#REF!</f>
        <v>#REF!</v>
      </c>
      <c r="G5" s="63"/>
      <c r="H5" s="65" t="s">
        <v>334</v>
      </c>
      <c r="I5" s="65" t="s">
        <v>335</v>
      </c>
      <c r="J5" s="65" t="s">
        <v>34</v>
      </c>
      <c r="K5" s="64" t="s">
        <v>336</v>
      </c>
    </row>
    <row r="6" spans="2:257" ht="25.5" customHeight="1" thickBot="1" x14ac:dyDescent="0.25">
      <c r="B6" s="13" t="s">
        <v>337</v>
      </c>
      <c r="C6" s="20" t="s">
        <v>338</v>
      </c>
      <c r="D6" s="94"/>
      <c r="E6" t="e">
        <f>#REF!</f>
        <v>#REF!</v>
      </c>
      <c r="G6" s="64" t="s">
        <v>339</v>
      </c>
      <c r="H6" s="63">
        <v>6</v>
      </c>
      <c r="I6" s="63">
        <v>9</v>
      </c>
      <c r="J6" s="63">
        <v>33</v>
      </c>
      <c r="K6" s="24">
        <f>SUM(H6:J6)</f>
        <v>48</v>
      </c>
    </row>
    <row r="7" spans="2:257" ht="27.75" customHeight="1" thickBot="1" x14ac:dyDescent="0.25">
      <c r="B7" s="13" t="s">
        <v>337</v>
      </c>
      <c r="C7" s="20" t="s">
        <v>338</v>
      </c>
      <c r="D7" s="95"/>
      <c r="E7" t="e">
        <f>#REF!</f>
        <v>#REF!</v>
      </c>
      <c r="G7" s="15" t="s">
        <v>340</v>
      </c>
      <c r="H7" s="66">
        <v>0.12</v>
      </c>
      <c r="I7" s="66">
        <v>0.19</v>
      </c>
      <c r="J7" s="66">
        <v>0.69</v>
      </c>
      <c r="K7" s="66">
        <v>1</v>
      </c>
    </row>
    <row r="8" spans="2:257" ht="15" thickBot="1" x14ac:dyDescent="0.25">
      <c r="B8" s="13" t="s">
        <v>337</v>
      </c>
      <c r="C8" s="20" t="s">
        <v>338</v>
      </c>
      <c r="D8" s="90"/>
      <c r="E8" t="e">
        <f>#REF!</f>
        <v>#REF!</v>
      </c>
    </row>
    <row r="9" spans="2:257" ht="15" thickBot="1" x14ac:dyDescent="0.25">
      <c r="B9" s="13" t="s">
        <v>337</v>
      </c>
      <c r="C9" s="20" t="s">
        <v>338</v>
      </c>
      <c r="D9" s="96"/>
      <c r="E9" t="e">
        <f>#REF!</f>
        <v>#REF!</v>
      </c>
    </row>
    <row r="10" spans="2:257" ht="15" thickBot="1" x14ac:dyDescent="0.25">
      <c r="B10" s="13" t="s">
        <v>337</v>
      </c>
      <c r="C10" s="20" t="s">
        <v>338</v>
      </c>
      <c r="D10" s="90"/>
      <c r="E10" t="e">
        <f>#REF!</f>
        <v>#REF!</v>
      </c>
    </row>
    <row r="11" spans="2:257" ht="14.25" customHeight="1" thickBot="1" x14ac:dyDescent="0.25">
      <c r="B11" s="13" t="s">
        <v>337</v>
      </c>
      <c r="C11" s="20" t="s">
        <v>338</v>
      </c>
      <c r="D11" s="90"/>
      <c r="E11" t="e">
        <f>#REF!</f>
        <v>#REF!</v>
      </c>
    </row>
    <row r="12" spans="2:257" ht="14.25" customHeight="1" thickBot="1" x14ac:dyDescent="0.25">
      <c r="B12" s="13" t="s">
        <v>341</v>
      </c>
      <c r="C12" s="22" t="s">
        <v>342</v>
      </c>
      <c r="D12" s="94"/>
    </row>
    <row r="13" spans="2:257" ht="14.25" customHeight="1" thickBot="1" x14ac:dyDescent="0.25">
      <c r="B13" s="13" t="s">
        <v>341</v>
      </c>
      <c r="C13" s="22" t="s">
        <v>342</v>
      </c>
      <c r="D13" s="95"/>
    </row>
    <row r="14" spans="2:257" ht="14.25" customHeight="1" thickBot="1" x14ac:dyDescent="0.25">
      <c r="B14" s="13" t="s">
        <v>341</v>
      </c>
      <c r="C14" s="22" t="s">
        <v>342</v>
      </c>
      <c r="D14" s="95"/>
    </row>
    <row r="15" spans="2:257" ht="14.25" customHeight="1" thickBot="1" x14ac:dyDescent="0.25">
      <c r="B15" s="13" t="s">
        <v>341</v>
      </c>
      <c r="C15" s="22" t="s">
        <v>342</v>
      </c>
      <c r="D15" s="90"/>
    </row>
    <row r="16" spans="2:257" ht="14.25" customHeight="1" thickBot="1" x14ac:dyDescent="0.25">
      <c r="B16" s="13" t="s">
        <v>341</v>
      </c>
      <c r="C16" s="22" t="s">
        <v>342</v>
      </c>
      <c r="D16" s="90"/>
    </row>
    <row r="17" spans="2:5" ht="14.25" customHeight="1" thickBot="1" x14ac:dyDescent="0.25">
      <c r="B17" s="13" t="s">
        <v>341</v>
      </c>
      <c r="C17" s="22" t="s">
        <v>342</v>
      </c>
      <c r="D17" s="95"/>
    </row>
    <row r="18" spans="2:5" ht="14.25" customHeight="1" thickBot="1" x14ac:dyDescent="0.25">
      <c r="B18" s="13" t="s">
        <v>341</v>
      </c>
      <c r="C18" s="22" t="s">
        <v>342</v>
      </c>
      <c r="D18" s="95"/>
    </row>
    <row r="19" spans="2:5" ht="14.25" customHeight="1" thickBot="1" x14ac:dyDescent="0.25">
      <c r="B19" s="13" t="s">
        <v>341</v>
      </c>
      <c r="C19" s="22" t="s">
        <v>342</v>
      </c>
      <c r="D19" s="90"/>
    </row>
    <row r="20" spans="2:5" ht="17.25" customHeight="1" thickBot="1" x14ac:dyDescent="0.25">
      <c r="B20" s="13" t="s">
        <v>343</v>
      </c>
      <c r="C20" s="22" t="s">
        <v>342</v>
      </c>
      <c r="D20" s="97"/>
    </row>
    <row r="21" spans="2:5" ht="15.75" customHeight="1" thickBot="1" x14ac:dyDescent="0.25">
      <c r="B21" s="19" t="s">
        <v>343</v>
      </c>
      <c r="C21" s="21" t="s">
        <v>344</v>
      </c>
      <c r="D21" s="98"/>
      <c r="E21" t="e">
        <f>#REF!</f>
        <v>#REF!</v>
      </c>
    </row>
    <row r="22" spans="2:5" ht="12.75" customHeight="1" thickBot="1" x14ac:dyDescent="0.25">
      <c r="B22" s="13" t="s">
        <v>345</v>
      </c>
      <c r="C22" s="21" t="s">
        <v>344</v>
      </c>
      <c r="D22" s="99"/>
      <c r="E22" t="e">
        <f>#REF!</f>
        <v>#REF!</v>
      </c>
    </row>
    <row r="23" spans="2:5" ht="18" customHeight="1" thickBot="1" x14ac:dyDescent="0.25">
      <c r="B23" s="13" t="s">
        <v>343</v>
      </c>
      <c r="C23" s="21" t="s">
        <v>344</v>
      </c>
      <c r="D23" s="99"/>
      <c r="E23" t="e">
        <f>#REF!</f>
        <v>#REF!</v>
      </c>
    </row>
    <row r="24" spans="2:5" ht="12.75" customHeight="1" thickBot="1" x14ac:dyDescent="0.25">
      <c r="B24" s="13" t="s">
        <v>346</v>
      </c>
      <c r="C24" s="21" t="s">
        <v>344</v>
      </c>
      <c r="D24" s="95"/>
      <c r="E24" t="e">
        <f>#REF!</f>
        <v>#REF!</v>
      </c>
    </row>
    <row r="25" spans="2:5" ht="15.75" customHeight="1" thickBot="1" x14ac:dyDescent="0.25">
      <c r="B25" s="13" t="s">
        <v>343</v>
      </c>
      <c r="C25" s="21" t="s">
        <v>344</v>
      </c>
      <c r="D25" s="100"/>
      <c r="E25" t="e">
        <f>#REF!</f>
        <v>#REF!</v>
      </c>
    </row>
    <row r="26" spans="2:5" ht="18" customHeight="1" thickBot="1" x14ac:dyDescent="0.25">
      <c r="B26" s="13" t="s">
        <v>343</v>
      </c>
      <c r="C26" s="21" t="s">
        <v>344</v>
      </c>
      <c r="D26" s="100"/>
      <c r="E26" t="e">
        <f>#REF!</f>
        <v>#REF!</v>
      </c>
    </row>
    <row r="27" spans="2:5" ht="18" customHeight="1" thickBot="1" x14ac:dyDescent="0.25">
      <c r="B27" s="13" t="s">
        <v>343</v>
      </c>
      <c r="C27" s="21" t="s">
        <v>344</v>
      </c>
      <c r="D27" s="100"/>
      <c r="E27" t="e">
        <f>#REF!</f>
        <v>#REF!</v>
      </c>
    </row>
    <row r="28" spans="2:5" ht="15.75" customHeight="1" thickBot="1" x14ac:dyDescent="0.25">
      <c r="B28" s="13" t="s">
        <v>343</v>
      </c>
      <c r="C28" s="21" t="s">
        <v>344</v>
      </c>
      <c r="D28" s="95"/>
      <c r="E28" t="e">
        <f>#REF!</f>
        <v>#REF!</v>
      </c>
    </row>
    <row r="29" spans="2:5" ht="12.75" customHeight="1" thickBot="1" x14ac:dyDescent="0.25">
      <c r="B29" s="13" t="s">
        <v>345</v>
      </c>
      <c r="C29" s="21" t="s">
        <v>344</v>
      </c>
      <c r="D29" s="95"/>
      <c r="E29" t="e">
        <f>#REF!</f>
        <v>#REF!</v>
      </c>
    </row>
    <row r="30" spans="2:5" ht="11.25" customHeight="1" thickBot="1" x14ac:dyDescent="0.25">
      <c r="B30" s="13" t="s">
        <v>345</v>
      </c>
      <c r="C30" s="21" t="s">
        <v>344</v>
      </c>
      <c r="D30" s="95"/>
      <c r="E30" t="e">
        <f>#REF!</f>
        <v>#REF!</v>
      </c>
    </row>
    <row r="31" spans="2:5" ht="16.5" customHeight="1" thickBot="1" x14ac:dyDescent="0.25">
      <c r="B31" s="13" t="s">
        <v>343</v>
      </c>
      <c r="C31" s="21" t="s">
        <v>344</v>
      </c>
      <c r="D31" s="97"/>
      <c r="E31" t="e">
        <f>#REF!</f>
        <v>#REF!</v>
      </c>
    </row>
    <row r="32" spans="2:5" ht="18" customHeight="1" thickBot="1" x14ac:dyDescent="0.25">
      <c r="B32" s="13" t="s">
        <v>343</v>
      </c>
      <c r="C32" s="21" t="s">
        <v>344</v>
      </c>
      <c r="D32" s="97"/>
      <c r="E32" t="e">
        <f>#REF!</f>
        <v>#REF!</v>
      </c>
    </row>
    <row r="33" spans="2:5" ht="13.5" customHeight="1" thickBot="1" x14ac:dyDescent="0.25">
      <c r="B33" s="13" t="s">
        <v>346</v>
      </c>
      <c r="C33" s="21" t="s">
        <v>344</v>
      </c>
      <c r="D33" s="90"/>
      <c r="E33" t="e">
        <f>#REF!</f>
        <v>#REF!</v>
      </c>
    </row>
    <row r="34" spans="2:5" ht="15" customHeight="1" thickBot="1" x14ac:dyDescent="0.25">
      <c r="B34" s="13" t="s">
        <v>343</v>
      </c>
      <c r="C34" s="21" t="s">
        <v>344</v>
      </c>
      <c r="D34" s="97"/>
      <c r="E34" t="e">
        <f>#REF!</f>
        <v>#REF!</v>
      </c>
    </row>
    <row r="35" spans="2:5" ht="13.5" customHeight="1" thickBot="1" x14ac:dyDescent="0.25">
      <c r="B35" s="13" t="s">
        <v>345</v>
      </c>
      <c r="C35" s="21" t="s">
        <v>344</v>
      </c>
      <c r="D35" s="97"/>
      <c r="E35" t="e">
        <f>#REF!</f>
        <v>#REF!</v>
      </c>
    </row>
    <row r="36" spans="2:5" ht="16.5" customHeight="1" thickBot="1" x14ac:dyDescent="0.25">
      <c r="B36" s="13" t="s">
        <v>343</v>
      </c>
      <c r="C36" s="21" t="s">
        <v>344</v>
      </c>
      <c r="D36" s="14"/>
      <c r="E36" t="e">
        <f>#REF!</f>
        <v>#REF!</v>
      </c>
    </row>
    <row r="37" spans="2:5" ht="15.75" customHeight="1" thickBot="1" x14ac:dyDescent="0.25">
      <c r="B37" s="13" t="s">
        <v>343</v>
      </c>
      <c r="C37" s="21" t="s">
        <v>344</v>
      </c>
      <c r="D37" s="14"/>
      <c r="E37" t="e">
        <f>#REF!</f>
        <v>#REF!</v>
      </c>
    </row>
    <row r="38" spans="2:5" ht="18" customHeight="1" thickBot="1" x14ac:dyDescent="0.25">
      <c r="B38" s="13" t="s">
        <v>343</v>
      </c>
      <c r="C38" s="21" t="s">
        <v>344</v>
      </c>
      <c r="D38" s="100"/>
      <c r="E38" t="e">
        <f>#REF!</f>
        <v>#REF!</v>
      </c>
    </row>
    <row r="39" spans="2:5" ht="15" thickBot="1" x14ac:dyDescent="0.25">
      <c r="B39" s="13" t="s">
        <v>346</v>
      </c>
      <c r="C39" s="21" t="s">
        <v>344</v>
      </c>
      <c r="D39" s="96"/>
      <c r="E39" t="e">
        <f>#REF!</f>
        <v>#REF!</v>
      </c>
    </row>
    <row r="40" spans="2:5" ht="15" thickBot="1" x14ac:dyDescent="0.25">
      <c r="B40" s="13" t="s">
        <v>345</v>
      </c>
      <c r="C40" s="21" t="s">
        <v>344</v>
      </c>
      <c r="D40" s="96"/>
      <c r="E40" t="e">
        <f>#REF!</f>
        <v>#REF!</v>
      </c>
    </row>
    <row r="41" spans="2:5" ht="15" thickBot="1" x14ac:dyDescent="0.25">
      <c r="B41" s="13" t="s">
        <v>345</v>
      </c>
      <c r="C41" s="21" t="s">
        <v>344</v>
      </c>
      <c r="D41" s="97"/>
      <c r="E41" t="e">
        <f>#REF!</f>
        <v>#REF!</v>
      </c>
    </row>
    <row r="42" spans="2:5" ht="17.25" customHeight="1" thickBot="1" x14ac:dyDescent="0.25">
      <c r="B42" s="13" t="s">
        <v>343</v>
      </c>
      <c r="C42" s="21" t="s">
        <v>344</v>
      </c>
      <c r="D42" s="97"/>
      <c r="E42" t="e">
        <f>#REF!</f>
        <v>#REF!</v>
      </c>
    </row>
    <row r="43" spans="2:5" ht="15" customHeight="1" thickBot="1" x14ac:dyDescent="0.25">
      <c r="B43" s="13" t="s">
        <v>343</v>
      </c>
      <c r="C43" s="21" t="s">
        <v>344</v>
      </c>
      <c r="D43" s="97"/>
    </row>
    <row r="44" spans="2:5" ht="18.75" customHeight="1" thickBot="1" x14ac:dyDescent="0.25">
      <c r="B44" s="91" t="s">
        <v>343</v>
      </c>
      <c r="C44" s="21" t="s">
        <v>344</v>
      </c>
      <c r="D44" s="97"/>
    </row>
    <row r="45" spans="2:5" ht="17.25" customHeight="1" thickBot="1" x14ac:dyDescent="0.25">
      <c r="B45" s="103" t="s">
        <v>343</v>
      </c>
      <c r="C45" s="92" t="s">
        <v>344</v>
      </c>
      <c r="D45" s="97"/>
    </row>
    <row r="46" spans="2:5" ht="12.75" customHeight="1" thickBot="1" x14ac:dyDescent="0.25">
      <c r="B46" s="104" t="s">
        <v>346</v>
      </c>
      <c r="C46" s="92" t="s">
        <v>344</v>
      </c>
      <c r="D46" s="90"/>
    </row>
    <row r="47" spans="2:5" ht="12.75" customHeight="1" thickBot="1" x14ac:dyDescent="0.25">
      <c r="B47" s="104" t="s">
        <v>345</v>
      </c>
      <c r="C47" s="92" t="s">
        <v>344</v>
      </c>
      <c r="D47" s="97"/>
    </row>
    <row r="48" spans="2:5" ht="13.5" customHeight="1" thickBot="1" x14ac:dyDescent="0.25">
      <c r="B48" s="104" t="s">
        <v>343</v>
      </c>
      <c r="C48" s="92" t="s">
        <v>344</v>
      </c>
      <c r="D48" s="14"/>
    </row>
    <row r="49" spans="2:15" ht="16.5" customHeight="1" thickBot="1" x14ac:dyDescent="0.25">
      <c r="B49" s="104" t="s">
        <v>343</v>
      </c>
      <c r="C49" s="92" t="s">
        <v>344</v>
      </c>
      <c r="D49" s="14"/>
    </row>
    <row r="50" spans="2:15" ht="12.75" customHeight="1" thickBot="1" x14ac:dyDescent="0.25">
      <c r="B50" s="104" t="s">
        <v>345</v>
      </c>
      <c r="C50" s="92" t="s">
        <v>344</v>
      </c>
      <c r="D50" s="96"/>
    </row>
    <row r="51" spans="2:15" ht="15.75" customHeight="1" thickBot="1" x14ac:dyDescent="0.25">
      <c r="B51" s="104" t="s">
        <v>343</v>
      </c>
      <c r="C51" s="92" t="s">
        <v>344</v>
      </c>
      <c r="D51" s="100"/>
    </row>
    <row r="52" spans="2:15" ht="15" thickBot="1" x14ac:dyDescent="0.25">
      <c r="B52" s="105" t="s">
        <v>347</v>
      </c>
      <c r="C52" s="93" t="s">
        <v>344</v>
      </c>
      <c r="D52" s="97"/>
    </row>
    <row r="53" spans="2:15" ht="15" thickBot="1" x14ac:dyDescent="0.25">
      <c r="B53" s="103" t="s">
        <v>348</v>
      </c>
      <c r="C53" s="106" t="s">
        <v>344</v>
      </c>
      <c r="D53" s="90"/>
    </row>
    <row r="54" spans="2:15" x14ac:dyDescent="0.2">
      <c r="B54" s="5"/>
      <c r="C54" s="6"/>
    </row>
    <row r="55" spans="2:15" ht="30" customHeight="1" x14ac:dyDescent="0.2">
      <c r="B55" s="5"/>
      <c r="C55" s="6"/>
      <c r="G55" s="218" t="s">
        <v>349</v>
      </c>
      <c r="H55" s="219"/>
      <c r="I55" s="219"/>
      <c r="J55" s="219"/>
      <c r="K55" s="219"/>
      <c r="L55" s="219"/>
      <c r="M55" s="219"/>
      <c r="N55" s="219"/>
      <c r="O55" s="220"/>
    </row>
    <row r="56" spans="2:15" ht="45" x14ac:dyDescent="0.2">
      <c r="E56" s="7"/>
      <c r="F56" s="89"/>
      <c r="G56" s="26"/>
      <c r="H56" s="27" t="s">
        <v>350</v>
      </c>
      <c r="I56" s="27" t="s">
        <v>351</v>
      </c>
      <c r="J56" s="27" t="s">
        <v>352</v>
      </c>
      <c r="K56" s="27" t="s">
        <v>353</v>
      </c>
      <c r="L56" s="27" t="s">
        <v>354</v>
      </c>
      <c r="M56" s="28" t="s">
        <v>355</v>
      </c>
      <c r="N56" s="27" t="s">
        <v>347</v>
      </c>
      <c r="O56" s="27" t="s">
        <v>336</v>
      </c>
    </row>
    <row r="57" spans="2:15" ht="16.5" customHeight="1" x14ac:dyDescent="0.2">
      <c r="E57" s="4" t="s">
        <v>356</v>
      </c>
      <c r="G57" s="29" t="s">
        <v>357</v>
      </c>
      <c r="H57" s="30">
        <v>20</v>
      </c>
      <c r="I57" s="31">
        <v>8</v>
      </c>
      <c r="J57" s="30">
        <v>8</v>
      </c>
      <c r="K57" s="30">
        <v>6</v>
      </c>
      <c r="L57" s="30">
        <v>4</v>
      </c>
      <c r="M57" s="18">
        <v>1</v>
      </c>
      <c r="N57" s="23">
        <v>1</v>
      </c>
      <c r="O57" s="24">
        <f>SUM(H57:N57)</f>
        <v>48</v>
      </c>
    </row>
    <row r="58" spans="2:15" ht="19.5" customHeight="1" x14ac:dyDescent="0.2">
      <c r="G58" s="29" t="s">
        <v>340</v>
      </c>
      <c r="H58" s="25">
        <v>0.42</v>
      </c>
      <c r="I58" s="24" t="s">
        <v>358</v>
      </c>
      <c r="J58" s="24" t="s">
        <v>358</v>
      </c>
      <c r="K58" s="24" t="s">
        <v>359</v>
      </c>
      <c r="L58" s="24" t="s">
        <v>360</v>
      </c>
      <c r="M58" s="24" t="s">
        <v>361</v>
      </c>
      <c r="N58" s="24" t="s">
        <v>361</v>
      </c>
      <c r="O58" s="25">
        <v>1</v>
      </c>
    </row>
  </sheetData>
  <mergeCells count="245">
    <mergeCell ref="B2:N2"/>
    <mergeCell ref="P2:Q2"/>
    <mergeCell ref="R2:S2"/>
    <mergeCell ref="T2:U2"/>
    <mergeCell ref="V2:W2"/>
    <mergeCell ref="X2:Y2"/>
    <mergeCell ref="AX2:AY2"/>
    <mergeCell ref="AZ2:BA2"/>
    <mergeCell ref="BB2:BC2"/>
    <mergeCell ref="AL2:AM2"/>
    <mergeCell ref="AN2:AO2"/>
    <mergeCell ref="AP2:AQ2"/>
    <mergeCell ref="Z2:AA2"/>
    <mergeCell ref="AB2:AC2"/>
    <mergeCell ref="AD2:AE2"/>
    <mergeCell ref="AF2:AG2"/>
    <mergeCell ref="AH2:AI2"/>
    <mergeCell ref="AJ2:AK2"/>
    <mergeCell ref="BD2:BE2"/>
    <mergeCell ref="BF2:BG2"/>
    <mergeCell ref="BH2:BI2"/>
    <mergeCell ref="AR2:AS2"/>
    <mergeCell ref="AT2:AU2"/>
    <mergeCell ref="AV2:AW2"/>
    <mergeCell ref="BV2:BW2"/>
    <mergeCell ref="BX2:BY2"/>
    <mergeCell ref="BZ2:CA2"/>
    <mergeCell ref="CB2:CC2"/>
    <mergeCell ref="CD2:CE2"/>
    <mergeCell ref="CF2:CG2"/>
    <mergeCell ref="BJ2:BK2"/>
    <mergeCell ref="BL2:BM2"/>
    <mergeCell ref="BN2:BO2"/>
    <mergeCell ref="BP2:BQ2"/>
    <mergeCell ref="BR2:BS2"/>
    <mergeCell ref="BT2:BU2"/>
    <mergeCell ref="CT2:CU2"/>
    <mergeCell ref="CV2:CW2"/>
    <mergeCell ref="CX2:CY2"/>
    <mergeCell ref="CZ2:DA2"/>
    <mergeCell ref="DB2:DC2"/>
    <mergeCell ref="DD2:DE2"/>
    <mergeCell ref="CH2:CI2"/>
    <mergeCell ref="CJ2:CK2"/>
    <mergeCell ref="CL2:CM2"/>
    <mergeCell ref="CN2:CO2"/>
    <mergeCell ref="CP2:CQ2"/>
    <mergeCell ref="CR2:CS2"/>
    <mergeCell ref="DR2:DS2"/>
    <mergeCell ref="DT2:DU2"/>
    <mergeCell ref="DV2:DW2"/>
    <mergeCell ref="DX2:DY2"/>
    <mergeCell ref="DZ2:EA2"/>
    <mergeCell ref="EB2:EC2"/>
    <mergeCell ref="DF2:DG2"/>
    <mergeCell ref="DH2:DI2"/>
    <mergeCell ref="DJ2:DK2"/>
    <mergeCell ref="DL2:DM2"/>
    <mergeCell ref="DN2:DO2"/>
    <mergeCell ref="DP2:DQ2"/>
    <mergeCell ref="EP2:EQ2"/>
    <mergeCell ref="ER2:ES2"/>
    <mergeCell ref="ET2:EU2"/>
    <mergeCell ref="EV2:EW2"/>
    <mergeCell ref="EX2:EY2"/>
    <mergeCell ref="EZ2:FA2"/>
    <mergeCell ref="ED2:EE2"/>
    <mergeCell ref="EF2:EG2"/>
    <mergeCell ref="EH2:EI2"/>
    <mergeCell ref="EJ2:EK2"/>
    <mergeCell ref="EL2:EM2"/>
    <mergeCell ref="EN2:EO2"/>
    <mergeCell ref="FN2:FO2"/>
    <mergeCell ref="FP2:FQ2"/>
    <mergeCell ref="FR2:FS2"/>
    <mergeCell ref="FT2:FU2"/>
    <mergeCell ref="FV2:FW2"/>
    <mergeCell ref="FX2:FY2"/>
    <mergeCell ref="FB2:FC2"/>
    <mergeCell ref="FD2:FE2"/>
    <mergeCell ref="FF2:FG2"/>
    <mergeCell ref="FH2:FI2"/>
    <mergeCell ref="FJ2:FK2"/>
    <mergeCell ref="FL2:FM2"/>
    <mergeCell ref="GL2:GM2"/>
    <mergeCell ref="GN2:GO2"/>
    <mergeCell ref="GP2:GQ2"/>
    <mergeCell ref="GR2:GS2"/>
    <mergeCell ref="GT2:GU2"/>
    <mergeCell ref="GV2:GW2"/>
    <mergeCell ref="FZ2:GA2"/>
    <mergeCell ref="GB2:GC2"/>
    <mergeCell ref="GD2:GE2"/>
    <mergeCell ref="GF2:GG2"/>
    <mergeCell ref="GH2:GI2"/>
    <mergeCell ref="GJ2:GK2"/>
    <mergeCell ref="HJ2:HK2"/>
    <mergeCell ref="HL2:HM2"/>
    <mergeCell ref="HN2:HO2"/>
    <mergeCell ref="HP2:HQ2"/>
    <mergeCell ref="HR2:HS2"/>
    <mergeCell ref="HT2:HU2"/>
    <mergeCell ref="GX2:GY2"/>
    <mergeCell ref="GZ2:HA2"/>
    <mergeCell ref="HB2:HC2"/>
    <mergeCell ref="HD2:HE2"/>
    <mergeCell ref="HF2:HG2"/>
    <mergeCell ref="HH2:HI2"/>
    <mergeCell ref="IT2:IU2"/>
    <mergeCell ref="IV2:IW2"/>
    <mergeCell ref="IH2:II2"/>
    <mergeCell ref="IJ2:IK2"/>
    <mergeCell ref="IL2:IM2"/>
    <mergeCell ref="IN2:IO2"/>
    <mergeCell ref="IP2:IQ2"/>
    <mergeCell ref="IR2:IS2"/>
    <mergeCell ref="HV2:HW2"/>
    <mergeCell ref="HX2:HY2"/>
    <mergeCell ref="HZ2:IA2"/>
    <mergeCell ref="IB2:IC2"/>
    <mergeCell ref="ID2:IE2"/>
    <mergeCell ref="IF2:IG2"/>
    <mergeCell ref="B3:N3"/>
    <mergeCell ref="P3:Q3"/>
    <mergeCell ref="R3:S3"/>
    <mergeCell ref="T3:U3"/>
    <mergeCell ref="V3:W3"/>
    <mergeCell ref="X3:Y3"/>
    <mergeCell ref="AL3:AM3"/>
    <mergeCell ref="AN3:AO3"/>
    <mergeCell ref="AP3:AQ3"/>
    <mergeCell ref="AR3:AS3"/>
    <mergeCell ref="AT3:AU3"/>
    <mergeCell ref="AV3:AW3"/>
    <mergeCell ref="Z3:AA3"/>
    <mergeCell ref="AB3:AC3"/>
    <mergeCell ref="AD3:AE3"/>
    <mergeCell ref="AF3:AG3"/>
    <mergeCell ref="AH3:AI3"/>
    <mergeCell ref="AJ3:AK3"/>
    <mergeCell ref="BJ3:BK3"/>
    <mergeCell ref="BL3:BM3"/>
    <mergeCell ref="BN3:BO3"/>
    <mergeCell ref="BP3:BQ3"/>
    <mergeCell ref="BR3:BS3"/>
    <mergeCell ref="BT3:BU3"/>
    <mergeCell ref="AX3:AY3"/>
    <mergeCell ref="AZ3:BA3"/>
    <mergeCell ref="BB3:BC3"/>
    <mergeCell ref="BD3:BE3"/>
    <mergeCell ref="BF3:BG3"/>
    <mergeCell ref="BH3:BI3"/>
    <mergeCell ref="CH3:CI3"/>
    <mergeCell ref="CJ3:CK3"/>
    <mergeCell ref="CL3:CM3"/>
    <mergeCell ref="CN3:CO3"/>
    <mergeCell ref="CP3:CQ3"/>
    <mergeCell ref="CR3:CS3"/>
    <mergeCell ref="BV3:BW3"/>
    <mergeCell ref="BX3:BY3"/>
    <mergeCell ref="BZ3:CA3"/>
    <mergeCell ref="CB3:CC3"/>
    <mergeCell ref="CD3:CE3"/>
    <mergeCell ref="CF3:CG3"/>
    <mergeCell ref="DF3:DG3"/>
    <mergeCell ref="DH3:DI3"/>
    <mergeCell ref="DJ3:DK3"/>
    <mergeCell ref="DL3:DM3"/>
    <mergeCell ref="DN3:DO3"/>
    <mergeCell ref="DP3:DQ3"/>
    <mergeCell ref="CT3:CU3"/>
    <mergeCell ref="CV3:CW3"/>
    <mergeCell ref="CX3:CY3"/>
    <mergeCell ref="CZ3:DA3"/>
    <mergeCell ref="DB3:DC3"/>
    <mergeCell ref="DD3:DE3"/>
    <mergeCell ref="ED3:EE3"/>
    <mergeCell ref="EF3:EG3"/>
    <mergeCell ref="EH3:EI3"/>
    <mergeCell ref="EJ3:EK3"/>
    <mergeCell ref="EL3:EM3"/>
    <mergeCell ref="EN3:EO3"/>
    <mergeCell ref="DR3:DS3"/>
    <mergeCell ref="DT3:DU3"/>
    <mergeCell ref="DV3:DW3"/>
    <mergeCell ref="DX3:DY3"/>
    <mergeCell ref="DZ3:EA3"/>
    <mergeCell ref="EB3:EC3"/>
    <mergeCell ref="FB3:FC3"/>
    <mergeCell ref="FD3:FE3"/>
    <mergeCell ref="FF3:FG3"/>
    <mergeCell ref="FH3:FI3"/>
    <mergeCell ref="FJ3:FK3"/>
    <mergeCell ref="FL3:FM3"/>
    <mergeCell ref="EP3:EQ3"/>
    <mergeCell ref="ER3:ES3"/>
    <mergeCell ref="ET3:EU3"/>
    <mergeCell ref="EV3:EW3"/>
    <mergeCell ref="EX3:EY3"/>
    <mergeCell ref="EZ3:FA3"/>
    <mergeCell ref="FZ3:GA3"/>
    <mergeCell ref="GB3:GC3"/>
    <mergeCell ref="GD3:GE3"/>
    <mergeCell ref="GF3:GG3"/>
    <mergeCell ref="GH3:GI3"/>
    <mergeCell ref="GJ3:GK3"/>
    <mergeCell ref="FN3:FO3"/>
    <mergeCell ref="FP3:FQ3"/>
    <mergeCell ref="FR3:FS3"/>
    <mergeCell ref="FT3:FU3"/>
    <mergeCell ref="FV3:FW3"/>
    <mergeCell ref="FX3:FY3"/>
    <mergeCell ref="HD3:HE3"/>
    <mergeCell ref="HF3:HG3"/>
    <mergeCell ref="HH3:HI3"/>
    <mergeCell ref="GL3:GM3"/>
    <mergeCell ref="GN3:GO3"/>
    <mergeCell ref="GP3:GQ3"/>
    <mergeCell ref="GR3:GS3"/>
    <mergeCell ref="GT3:GU3"/>
    <mergeCell ref="GV3:GW3"/>
    <mergeCell ref="G55:O55"/>
    <mergeCell ref="IT3:IU3"/>
    <mergeCell ref="IV3:IW3"/>
    <mergeCell ref="IH3:II3"/>
    <mergeCell ref="IJ3:IK3"/>
    <mergeCell ref="IL3:IM3"/>
    <mergeCell ref="IN3:IO3"/>
    <mergeCell ref="IP3:IQ3"/>
    <mergeCell ref="IR3:IS3"/>
    <mergeCell ref="HV3:HW3"/>
    <mergeCell ref="HX3:HY3"/>
    <mergeCell ref="HZ3:IA3"/>
    <mergeCell ref="IB3:IC3"/>
    <mergeCell ref="ID3:IE3"/>
    <mergeCell ref="IF3:IG3"/>
    <mergeCell ref="HJ3:HK3"/>
    <mergeCell ref="HL3:HM3"/>
    <mergeCell ref="HN3:HO3"/>
    <mergeCell ref="HP3:HQ3"/>
    <mergeCell ref="HR3:HS3"/>
    <mergeCell ref="HT3:HU3"/>
    <mergeCell ref="GX3:GY3"/>
    <mergeCell ref="GZ3:HA3"/>
    <mergeCell ref="HB3:HC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IV96"/>
  <sheetViews>
    <sheetView workbookViewId="0">
      <selection activeCell="K13" sqref="K13"/>
    </sheetView>
  </sheetViews>
  <sheetFormatPr baseColWidth="10" defaultColWidth="11" defaultRowHeight="14.25" x14ac:dyDescent="0.2"/>
  <cols>
    <col min="1" max="1" width="25.75" customWidth="1"/>
    <col min="2" max="2" width="25" customWidth="1"/>
    <col min="3" max="3" width="0" hidden="1" customWidth="1"/>
    <col min="4" max="4" width="6.75" hidden="1" customWidth="1"/>
    <col min="5" max="5" width="7.625" customWidth="1"/>
    <col min="6" max="6" width="13.375" customWidth="1"/>
    <col min="7" max="7" width="13.625" customWidth="1"/>
    <col min="8" max="8" width="14" customWidth="1"/>
    <col min="9" max="9" width="12.375" customWidth="1"/>
    <col min="10" max="10" width="12.125" customWidth="1"/>
    <col min="11" max="11" width="12" customWidth="1"/>
  </cols>
  <sheetData>
    <row r="2" spans="1:256" ht="21.75" x14ac:dyDescent="0.45">
      <c r="A2" s="224" t="s">
        <v>362</v>
      </c>
      <c r="B2" s="225"/>
      <c r="C2" s="225"/>
      <c r="D2" s="225"/>
      <c r="E2" s="225"/>
      <c r="F2" s="225"/>
      <c r="G2" s="225"/>
      <c r="H2" s="225"/>
      <c r="I2" s="225"/>
      <c r="J2" s="225"/>
      <c r="K2" s="225"/>
      <c r="L2" s="225"/>
      <c r="M2" s="225"/>
      <c r="N2" s="3"/>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2"/>
      <c r="BM2" s="222"/>
      <c r="BN2" s="222"/>
      <c r="BO2" s="222"/>
      <c r="BP2" s="222"/>
      <c r="BQ2" s="222"/>
      <c r="BR2" s="222"/>
      <c r="BS2" s="222"/>
      <c r="BT2" s="222"/>
      <c r="BU2" s="222"/>
      <c r="BV2" s="222"/>
      <c r="BW2" s="222"/>
      <c r="BX2" s="222"/>
      <c r="BY2" s="222"/>
      <c r="BZ2" s="222"/>
      <c r="CA2" s="222"/>
      <c r="CB2" s="222"/>
      <c r="CC2" s="222"/>
      <c r="CD2" s="222"/>
      <c r="CE2" s="222"/>
      <c r="CF2" s="222"/>
      <c r="CG2" s="222"/>
      <c r="CH2" s="222"/>
      <c r="CI2" s="222"/>
      <c r="CJ2" s="222"/>
      <c r="CK2" s="222"/>
      <c r="CL2" s="222"/>
      <c r="CM2" s="222"/>
      <c r="CN2" s="222"/>
      <c r="CO2" s="222"/>
      <c r="CP2" s="222"/>
      <c r="CQ2" s="222"/>
      <c r="CR2" s="222"/>
      <c r="CS2" s="222"/>
      <c r="CT2" s="222"/>
      <c r="CU2" s="222"/>
      <c r="CV2" s="222"/>
      <c r="CW2" s="222"/>
      <c r="CX2" s="222"/>
      <c r="CY2" s="222"/>
      <c r="CZ2" s="222"/>
      <c r="DA2" s="222"/>
      <c r="DB2" s="222"/>
      <c r="DC2" s="222"/>
      <c r="DD2" s="222"/>
      <c r="DE2" s="222"/>
      <c r="DF2" s="222"/>
      <c r="DG2" s="222"/>
      <c r="DH2" s="222"/>
      <c r="DI2" s="222"/>
      <c r="DJ2" s="222"/>
      <c r="DK2" s="222"/>
      <c r="DL2" s="222"/>
      <c r="DM2" s="222"/>
      <c r="DN2" s="222"/>
      <c r="DO2" s="222"/>
      <c r="DP2" s="222"/>
      <c r="DQ2" s="222"/>
      <c r="DR2" s="222"/>
      <c r="DS2" s="222"/>
      <c r="DT2" s="222"/>
      <c r="DU2" s="222"/>
      <c r="DV2" s="222"/>
      <c r="DW2" s="222"/>
      <c r="DX2" s="222"/>
      <c r="DY2" s="222"/>
      <c r="DZ2" s="222"/>
      <c r="EA2" s="222"/>
      <c r="EB2" s="222"/>
      <c r="EC2" s="222"/>
      <c r="ED2" s="222"/>
      <c r="EE2" s="222"/>
      <c r="EF2" s="222"/>
      <c r="EG2" s="222"/>
      <c r="EH2" s="222"/>
      <c r="EI2" s="222"/>
      <c r="EJ2" s="222"/>
      <c r="EK2" s="222"/>
      <c r="EL2" s="222"/>
      <c r="EM2" s="222"/>
      <c r="EN2" s="222"/>
      <c r="EO2" s="222"/>
      <c r="EP2" s="222"/>
      <c r="EQ2" s="222"/>
      <c r="ER2" s="222"/>
      <c r="ES2" s="222"/>
      <c r="ET2" s="222"/>
      <c r="EU2" s="222"/>
      <c r="EV2" s="222"/>
      <c r="EW2" s="222"/>
      <c r="EX2" s="222"/>
      <c r="EY2" s="222"/>
      <c r="EZ2" s="222"/>
      <c r="FA2" s="222"/>
      <c r="FB2" s="222"/>
      <c r="FC2" s="222"/>
      <c r="FD2" s="222"/>
      <c r="FE2" s="222"/>
      <c r="FF2" s="222"/>
      <c r="FG2" s="222"/>
      <c r="FH2" s="222"/>
      <c r="FI2" s="222"/>
      <c r="FJ2" s="222"/>
      <c r="FK2" s="222"/>
      <c r="FL2" s="222"/>
      <c r="FM2" s="222"/>
      <c r="FN2" s="222"/>
      <c r="FO2" s="222"/>
      <c r="FP2" s="222"/>
      <c r="FQ2" s="222"/>
      <c r="FR2" s="222"/>
      <c r="FS2" s="222"/>
      <c r="FT2" s="222"/>
      <c r="FU2" s="222"/>
      <c r="FV2" s="222"/>
      <c r="FW2" s="222"/>
      <c r="FX2" s="222"/>
      <c r="FY2" s="222"/>
      <c r="FZ2" s="222"/>
      <c r="GA2" s="222"/>
      <c r="GB2" s="222"/>
      <c r="GC2" s="222"/>
      <c r="GD2" s="222"/>
      <c r="GE2" s="222"/>
      <c r="GF2" s="222"/>
      <c r="GG2" s="222"/>
      <c r="GH2" s="222"/>
      <c r="GI2" s="222"/>
      <c r="GJ2" s="222"/>
      <c r="GK2" s="222"/>
      <c r="GL2" s="222"/>
      <c r="GM2" s="222"/>
      <c r="GN2" s="222"/>
      <c r="GO2" s="222"/>
      <c r="GP2" s="222"/>
      <c r="GQ2" s="222"/>
      <c r="GR2" s="222"/>
      <c r="GS2" s="222"/>
      <c r="GT2" s="222"/>
      <c r="GU2" s="222"/>
      <c r="GV2" s="222"/>
      <c r="GW2" s="222"/>
      <c r="GX2" s="222"/>
      <c r="GY2" s="222"/>
      <c r="GZ2" s="222"/>
      <c r="HA2" s="222"/>
      <c r="HB2" s="222"/>
      <c r="HC2" s="222"/>
      <c r="HD2" s="222"/>
      <c r="HE2" s="222"/>
      <c r="HF2" s="222"/>
      <c r="HG2" s="222"/>
      <c r="HH2" s="222"/>
      <c r="HI2" s="222"/>
      <c r="HJ2" s="222"/>
      <c r="HK2" s="222"/>
      <c r="HL2" s="222"/>
      <c r="HM2" s="222"/>
      <c r="HN2" s="222"/>
      <c r="HO2" s="222"/>
      <c r="HP2" s="222"/>
      <c r="HQ2" s="222"/>
      <c r="HR2" s="222"/>
      <c r="HS2" s="222"/>
      <c r="HT2" s="222"/>
      <c r="HU2" s="222"/>
      <c r="HV2" s="222"/>
      <c r="HW2" s="222"/>
      <c r="HX2" s="222"/>
      <c r="HY2" s="222"/>
      <c r="HZ2" s="222"/>
      <c r="IA2" s="222"/>
      <c r="IB2" s="222"/>
      <c r="IC2" s="222"/>
      <c r="ID2" s="222"/>
      <c r="IE2" s="222"/>
      <c r="IF2" s="222"/>
      <c r="IG2" s="222"/>
      <c r="IH2" s="222"/>
      <c r="II2" s="222"/>
      <c r="IJ2" s="222"/>
      <c r="IK2" s="222"/>
      <c r="IL2" s="222"/>
      <c r="IM2" s="222"/>
      <c r="IN2" s="222"/>
      <c r="IO2" s="222"/>
      <c r="IP2" s="222"/>
      <c r="IQ2" s="222"/>
      <c r="IR2" s="222"/>
      <c r="IS2" s="222"/>
      <c r="IT2" s="222"/>
      <c r="IU2" s="222"/>
      <c r="IV2" s="222"/>
    </row>
    <row r="3" spans="1:256" ht="21.75" x14ac:dyDescent="0.45">
      <c r="A3" s="229" t="s">
        <v>363</v>
      </c>
      <c r="B3" s="223"/>
      <c r="C3" s="223"/>
      <c r="D3" s="223"/>
      <c r="E3" s="223"/>
      <c r="F3" s="223"/>
      <c r="G3" s="223"/>
      <c r="H3" s="223"/>
      <c r="I3" s="223"/>
      <c r="J3" s="223"/>
      <c r="K3" s="223"/>
      <c r="L3" s="223"/>
      <c r="M3" s="223"/>
      <c r="N3" s="3"/>
      <c r="O3" s="221"/>
      <c r="P3" s="222"/>
      <c r="Q3" s="221"/>
      <c r="R3" s="222"/>
      <c r="S3" s="221"/>
      <c r="T3" s="222"/>
      <c r="U3" s="221"/>
      <c r="V3" s="222"/>
      <c r="W3" s="221"/>
      <c r="X3" s="222"/>
      <c r="Y3" s="221"/>
      <c r="Z3" s="222"/>
      <c r="AA3" s="221"/>
      <c r="AB3" s="222"/>
      <c r="AC3" s="221"/>
      <c r="AD3" s="222"/>
      <c r="AE3" s="221"/>
      <c r="AF3" s="222"/>
      <c r="AG3" s="221"/>
      <c r="AH3" s="222"/>
      <c r="AI3" s="221"/>
      <c r="AJ3" s="222"/>
      <c r="AK3" s="221"/>
      <c r="AL3" s="222"/>
      <c r="AM3" s="221"/>
      <c r="AN3" s="222"/>
      <c r="AO3" s="221"/>
      <c r="AP3" s="222"/>
      <c r="AQ3" s="221"/>
      <c r="AR3" s="222"/>
      <c r="AS3" s="221"/>
      <c r="AT3" s="222"/>
      <c r="AU3" s="221"/>
      <c r="AV3" s="222"/>
      <c r="AW3" s="221"/>
      <c r="AX3" s="222"/>
      <c r="AY3" s="221"/>
      <c r="AZ3" s="222"/>
      <c r="BA3" s="221"/>
      <c r="BB3" s="222"/>
      <c r="BC3" s="221"/>
      <c r="BD3" s="222"/>
      <c r="BE3" s="221"/>
      <c r="BF3" s="222"/>
      <c r="BG3" s="221"/>
      <c r="BH3" s="222"/>
      <c r="BI3" s="221"/>
      <c r="BJ3" s="222"/>
      <c r="BK3" s="221"/>
      <c r="BL3" s="222"/>
      <c r="BM3" s="221"/>
      <c r="BN3" s="222"/>
      <c r="BO3" s="221"/>
      <c r="BP3" s="222"/>
      <c r="BQ3" s="221"/>
      <c r="BR3" s="222"/>
      <c r="BS3" s="221"/>
      <c r="BT3" s="222"/>
      <c r="BU3" s="221"/>
      <c r="BV3" s="222"/>
      <c r="BW3" s="221"/>
      <c r="BX3" s="222"/>
      <c r="BY3" s="221"/>
      <c r="BZ3" s="222"/>
      <c r="CA3" s="221"/>
      <c r="CB3" s="222"/>
      <c r="CC3" s="221"/>
      <c r="CD3" s="222"/>
      <c r="CE3" s="221"/>
      <c r="CF3" s="222"/>
      <c r="CG3" s="221"/>
      <c r="CH3" s="222"/>
      <c r="CI3" s="221"/>
      <c r="CJ3" s="222"/>
      <c r="CK3" s="221"/>
      <c r="CL3" s="222"/>
      <c r="CM3" s="221"/>
      <c r="CN3" s="222"/>
      <c r="CO3" s="221"/>
      <c r="CP3" s="222"/>
      <c r="CQ3" s="221"/>
      <c r="CR3" s="222"/>
      <c r="CS3" s="221"/>
      <c r="CT3" s="222"/>
      <c r="CU3" s="221"/>
      <c r="CV3" s="222"/>
      <c r="CW3" s="221"/>
      <c r="CX3" s="222"/>
      <c r="CY3" s="221"/>
      <c r="CZ3" s="222"/>
      <c r="DA3" s="221"/>
      <c r="DB3" s="222"/>
      <c r="DC3" s="221"/>
      <c r="DD3" s="222"/>
      <c r="DE3" s="221"/>
      <c r="DF3" s="222"/>
      <c r="DG3" s="221"/>
      <c r="DH3" s="222"/>
      <c r="DI3" s="221"/>
      <c r="DJ3" s="222"/>
      <c r="DK3" s="221"/>
      <c r="DL3" s="222"/>
      <c r="DM3" s="221"/>
      <c r="DN3" s="222"/>
      <c r="DO3" s="221"/>
      <c r="DP3" s="222"/>
      <c r="DQ3" s="221"/>
      <c r="DR3" s="222"/>
      <c r="DS3" s="221"/>
      <c r="DT3" s="222"/>
      <c r="DU3" s="221"/>
      <c r="DV3" s="222"/>
      <c r="DW3" s="221"/>
      <c r="DX3" s="222"/>
      <c r="DY3" s="221"/>
      <c r="DZ3" s="222"/>
      <c r="EA3" s="221"/>
      <c r="EB3" s="222"/>
      <c r="EC3" s="221"/>
      <c r="ED3" s="222"/>
      <c r="EE3" s="221"/>
      <c r="EF3" s="222"/>
      <c r="EG3" s="221"/>
      <c r="EH3" s="222"/>
      <c r="EI3" s="221"/>
      <c r="EJ3" s="222"/>
      <c r="EK3" s="221"/>
      <c r="EL3" s="222"/>
      <c r="EM3" s="221"/>
      <c r="EN3" s="222"/>
      <c r="EO3" s="221"/>
      <c r="EP3" s="222"/>
      <c r="EQ3" s="221"/>
      <c r="ER3" s="222"/>
      <c r="ES3" s="221"/>
      <c r="ET3" s="222"/>
      <c r="EU3" s="221"/>
      <c r="EV3" s="222"/>
      <c r="EW3" s="221"/>
      <c r="EX3" s="222"/>
      <c r="EY3" s="221"/>
      <c r="EZ3" s="222"/>
      <c r="FA3" s="221"/>
      <c r="FB3" s="222"/>
      <c r="FC3" s="221"/>
      <c r="FD3" s="222"/>
      <c r="FE3" s="221"/>
      <c r="FF3" s="222"/>
      <c r="FG3" s="221"/>
      <c r="FH3" s="222"/>
      <c r="FI3" s="221"/>
      <c r="FJ3" s="222"/>
      <c r="FK3" s="221"/>
      <c r="FL3" s="222"/>
      <c r="FM3" s="221"/>
      <c r="FN3" s="222"/>
      <c r="FO3" s="221"/>
      <c r="FP3" s="222"/>
      <c r="FQ3" s="221"/>
      <c r="FR3" s="222"/>
      <c r="FS3" s="221"/>
      <c r="FT3" s="222"/>
      <c r="FU3" s="221"/>
      <c r="FV3" s="222"/>
      <c r="FW3" s="221"/>
      <c r="FX3" s="222"/>
      <c r="FY3" s="221"/>
      <c r="FZ3" s="222"/>
      <c r="GA3" s="221"/>
      <c r="GB3" s="222"/>
      <c r="GC3" s="221"/>
      <c r="GD3" s="222"/>
      <c r="GE3" s="221"/>
      <c r="GF3" s="222"/>
      <c r="GG3" s="221"/>
      <c r="GH3" s="222"/>
      <c r="GI3" s="221"/>
      <c r="GJ3" s="222"/>
      <c r="GK3" s="221"/>
      <c r="GL3" s="222"/>
      <c r="GM3" s="221"/>
      <c r="GN3" s="222"/>
      <c r="GO3" s="221"/>
      <c r="GP3" s="222"/>
      <c r="GQ3" s="221"/>
      <c r="GR3" s="222"/>
      <c r="GS3" s="221"/>
      <c r="GT3" s="222"/>
      <c r="GU3" s="221"/>
      <c r="GV3" s="222"/>
      <c r="GW3" s="221"/>
      <c r="GX3" s="222"/>
      <c r="GY3" s="221"/>
      <c r="GZ3" s="222"/>
      <c r="HA3" s="221"/>
      <c r="HB3" s="222"/>
      <c r="HC3" s="221"/>
      <c r="HD3" s="222"/>
      <c r="HE3" s="221"/>
      <c r="HF3" s="222"/>
      <c r="HG3" s="221"/>
      <c r="HH3" s="222"/>
      <c r="HI3" s="221"/>
      <c r="HJ3" s="222"/>
      <c r="HK3" s="221"/>
      <c r="HL3" s="222"/>
      <c r="HM3" s="221"/>
      <c r="HN3" s="222"/>
      <c r="HO3" s="221"/>
      <c r="HP3" s="222"/>
      <c r="HQ3" s="221"/>
      <c r="HR3" s="222"/>
      <c r="HS3" s="221"/>
      <c r="HT3" s="222"/>
      <c r="HU3" s="221"/>
      <c r="HV3" s="222"/>
      <c r="HW3" s="221"/>
      <c r="HX3" s="222"/>
      <c r="HY3" s="221"/>
      <c r="HZ3" s="222"/>
      <c r="IA3" s="221"/>
      <c r="IB3" s="222"/>
      <c r="IC3" s="221"/>
      <c r="ID3" s="222"/>
      <c r="IE3" s="221"/>
      <c r="IF3" s="222"/>
      <c r="IG3" s="221"/>
      <c r="IH3" s="222"/>
      <c r="II3" s="221"/>
      <c r="IJ3" s="222"/>
      <c r="IK3" s="221"/>
      <c r="IL3" s="222"/>
      <c r="IM3" s="221"/>
      <c r="IN3" s="222"/>
      <c r="IO3" s="221"/>
      <c r="IP3" s="222"/>
      <c r="IQ3" s="221"/>
      <c r="IR3" s="222"/>
      <c r="IS3" s="221"/>
      <c r="IT3" s="222"/>
      <c r="IU3" s="221"/>
      <c r="IV3" s="222"/>
    </row>
    <row r="5" spans="1:256" ht="60" customHeight="1" thickBot="1" x14ac:dyDescent="0.25">
      <c r="A5" s="15" t="s">
        <v>29</v>
      </c>
      <c r="B5" s="15" t="s">
        <v>333</v>
      </c>
      <c r="C5" t="e">
        <f>#REF!</f>
        <v>#REF!</v>
      </c>
      <c r="D5" t="e">
        <f>#REF!</f>
        <v>#REF!</v>
      </c>
      <c r="F5" s="63"/>
      <c r="G5" s="65" t="s">
        <v>334</v>
      </c>
      <c r="H5" s="65" t="s">
        <v>335</v>
      </c>
      <c r="I5" s="65" t="s">
        <v>34</v>
      </c>
      <c r="J5" s="64" t="s">
        <v>80</v>
      </c>
      <c r="K5" s="65" t="s">
        <v>336</v>
      </c>
    </row>
    <row r="6" spans="1:256" ht="26.25" thickBot="1" x14ac:dyDescent="0.25">
      <c r="A6" s="9" t="s">
        <v>364</v>
      </c>
      <c r="B6" s="12" t="s">
        <v>338</v>
      </c>
      <c r="C6" t="e">
        <f>#REF!</f>
        <v>#REF!</v>
      </c>
      <c r="D6" t="e">
        <f>#REF!</f>
        <v>#REF!</v>
      </c>
      <c r="F6" s="64" t="s">
        <v>339</v>
      </c>
      <c r="G6" s="63">
        <v>14</v>
      </c>
      <c r="H6" s="63">
        <v>13</v>
      </c>
      <c r="I6" s="63">
        <v>54</v>
      </c>
      <c r="J6" s="24">
        <v>5</v>
      </c>
      <c r="K6" s="24">
        <f>SUM(G6:J6)</f>
        <v>86</v>
      </c>
    </row>
    <row r="7" spans="1:256" ht="24.75" customHeight="1" thickBot="1" x14ac:dyDescent="0.25">
      <c r="A7" s="9" t="s">
        <v>364</v>
      </c>
      <c r="B7" s="12" t="s">
        <v>338</v>
      </c>
      <c r="C7" t="e">
        <f>#REF!</f>
        <v>#REF!</v>
      </c>
      <c r="D7" t="e">
        <f>#REF!</f>
        <v>#REF!</v>
      </c>
      <c r="F7" s="64" t="s">
        <v>340</v>
      </c>
      <c r="G7" s="66">
        <v>0.16</v>
      </c>
      <c r="H7" s="66">
        <v>0.15</v>
      </c>
      <c r="I7" s="66">
        <v>0.63</v>
      </c>
      <c r="J7" s="66">
        <v>0.06</v>
      </c>
      <c r="K7" s="25">
        <v>1</v>
      </c>
    </row>
    <row r="8" spans="1:256" ht="15" thickBot="1" x14ac:dyDescent="0.25">
      <c r="A8" s="9" t="s">
        <v>364</v>
      </c>
      <c r="B8" s="12" t="s">
        <v>338</v>
      </c>
      <c r="C8" t="e">
        <f>#REF!</f>
        <v>#REF!</v>
      </c>
      <c r="D8" t="e">
        <f>#REF!</f>
        <v>#REF!</v>
      </c>
    </row>
    <row r="9" spans="1:256" ht="15" thickBot="1" x14ac:dyDescent="0.25">
      <c r="A9" s="9" t="s">
        <v>364</v>
      </c>
      <c r="B9" s="12" t="s">
        <v>338</v>
      </c>
      <c r="C9" t="e">
        <f>#REF!</f>
        <v>#REF!</v>
      </c>
      <c r="D9" t="e">
        <f>#REF!</f>
        <v>#REF!</v>
      </c>
    </row>
    <row r="10" spans="1:256" ht="15" thickBot="1" x14ac:dyDescent="0.25">
      <c r="A10" s="9" t="s">
        <v>364</v>
      </c>
      <c r="B10" s="12" t="s">
        <v>338</v>
      </c>
      <c r="C10" t="e">
        <f>#REF!</f>
        <v>#REF!</v>
      </c>
      <c r="D10" t="e">
        <f>#REF!</f>
        <v>#REF!</v>
      </c>
    </row>
    <row r="11" spans="1:256" ht="15" thickBot="1" x14ac:dyDescent="0.25">
      <c r="A11" s="9" t="s">
        <v>364</v>
      </c>
      <c r="B11" s="12" t="s">
        <v>338</v>
      </c>
      <c r="C11" t="e">
        <f>#REF!</f>
        <v>#REF!</v>
      </c>
      <c r="D11" t="e">
        <f>#REF!</f>
        <v>#REF!</v>
      </c>
    </row>
    <row r="12" spans="1:256" ht="15" thickBot="1" x14ac:dyDescent="0.25">
      <c r="A12" s="9" t="s">
        <v>364</v>
      </c>
      <c r="B12" s="12" t="s">
        <v>338</v>
      </c>
      <c r="C12" t="e">
        <f>#REF!</f>
        <v>#REF!</v>
      </c>
      <c r="D12" t="e">
        <f>#REF!</f>
        <v>#REF!</v>
      </c>
    </row>
    <row r="13" spans="1:256" ht="15" thickBot="1" x14ac:dyDescent="0.25">
      <c r="A13" s="9" t="s">
        <v>364</v>
      </c>
      <c r="B13" s="12" t="s">
        <v>338</v>
      </c>
      <c r="C13" t="e">
        <f>#REF!</f>
        <v>#REF!</v>
      </c>
      <c r="D13" t="e">
        <f>#REF!</f>
        <v>#REF!</v>
      </c>
    </row>
    <row r="14" spans="1:256" ht="15" thickBot="1" x14ac:dyDescent="0.25">
      <c r="A14" s="9" t="s">
        <v>364</v>
      </c>
      <c r="B14" s="12" t="s">
        <v>338</v>
      </c>
      <c r="C14" t="e">
        <f>#REF!</f>
        <v>#REF!</v>
      </c>
      <c r="D14" t="e">
        <f>#REF!</f>
        <v>#REF!</v>
      </c>
    </row>
    <row r="15" spans="1:256" ht="15" thickBot="1" x14ac:dyDescent="0.25">
      <c r="A15" s="9" t="s">
        <v>364</v>
      </c>
      <c r="B15" s="12" t="s">
        <v>338</v>
      </c>
      <c r="C15" t="e">
        <f>#REF!</f>
        <v>#REF!</v>
      </c>
      <c r="D15" t="e">
        <f>#REF!</f>
        <v>#REF!</v>
      </c>
    </row>
    <row r="16" spans="1:256" ht="15" thickBot="1" x14ac:dyDescent="0.25">
      <c r="A16" s="9" t="s">
        <v>364</v>
      </c>
      <c r="B16" s="12" t="s">
        <v>338</v>
      </c>
      <c r="C16" t="e">
        <f>#REF!</f>
        <v>#REF!</v>
      </c>
      <c r="D16" t="e">
        <f>#REF!</f>
        <v>#REF!</v>
      </c>
    </row>
    <row r="17" spans="1:4" ht="15" thickBot="1" x14ac:dyDescent="0.25">
      <c r="A17" s="9" t="s">
        <v>364</v>
      </c>
      <c r="B17" s="12" t="s">
        <v>338</v>
      </c>
      <c r="C17" t="e">
        <f>#REF!</f>
        <v>#REF!</v>
      </c>
      <c r="D17" t="e">
        <f>#REF!</f>
        <v>#REF!</v>
      </c>
    </row>
    <row r="18" spans="1:4" ht="15" thickBot="1" x14ac:dyDescent="0.25">
      <c r="A18" s="9" t="s">
        <v>364</v>
      </c>
      <c r="B18" s="12" t="s">
        <v>338</v>
      </c>
      <c r="C18" t="e">
        <f>#REF!</f>
        <v>#REF!</v>
      </c>
      <c r="D18" t="e">
        <f>#REF!</f>
        <v>#REF!</v>
      </c>
    </row>
    <row r="19" spans="1:4" ht="15" thickBot="1" x14ac:dyDescent="0.25">
      <c r="A19" s="9" t="s">
        <v>364</v>
      </c>
      <c r="B19" s="12" t="s">
        <v>338</v>
      </c>
      <c r="C19" t="e">
        <f>#REF!</f>
        <v>#REF!</v>
      </c>
      <c r="D19" t="e">
        <f>#REF!</f>
        <v>#REF!</v>
      </c>
    </row>
    <row r="20" spans="1:4" ht="15" thickBot="1" x14ac:dyDescent="0.25">
      <c r="A20" s="9" t="s">
        <v>341</v>
      </c>
      <c r="B20" s="10" t="s">
        <v>342</v>
      </c>
      <c r="C20" t="e">
        <f>#REF!</f>
        <v>#REF!</v>
      </c>
      <c r="D20" t="e">
        <f>#REF!</f>
        <v>#REF!</v>
      </c>
    </row>
    <row r="21" spans="1:4" ht="15" thickBot="1" x14ac:dyDescent="0.25">
      <c r="A21" s="9" t="s">
        <v>341</v>
      </c>
      <c r="B21" s="10" t="s">
        <v>342</v>
      </c>
      <c r="C21" t="e">
        <f>#REF!</f>
        <v>#REF!</v>
      </c>
      <c r="D21" t="e">
        <f>#REF!</f>
        <v>#REF!</v>
      </c>
    </row>
    <row r="22" spans="1:4" ht="15" thickBot="1" x14ac:dyDescent="0.25">
      <c r="A22" s="9" t="s">
        <v>341</v>
      </c>
      <c r="B22" s="10" t="s">
        <v>342</v>
      </c>
      <c r="C22" t="e">
        <f>#REF!</f>
        <v>#REF!</v>
      </c>
      <c r="D22" t="e">
        <f>#REF!</f>
        <v>#REF!</v>
      </c>
    </row>
    <row r="23" spans="1:4" ht="15" thickBot="1" x14ac:dyDescent="0.25">
      <c r="A23" s="9" t="s">
        <v>341</v>
      </c>
      <c r="B23" s="10" t="s">
        <v>342</v>
      </c>
      <c r="C23" t="e">
        <f>#REF!</f>
        <v>#REF!</v>
      </c>
      <c r="D23" t="e">
        <f>#REF!</f>
        <v>#REF!</v>
      </c>
    </row>
    <row r="24" spans="1:4" ht="15" thickBot="1" x14ac:dyDescent="0.25">
      <c r="A24" s="9" t="s">
        <v>341</v>
      </c>
      <c r="B24" s="10" t="s">
        <v>342</v>
      </c>
      <c r="C24" t="e">
        <f>#REF!</f>
        <v>#REF!</v>
      </c>
      <c r="D24" t="e">
        <f>#REF!</f>
        <v>#REF!</v>
      </c>
    </row>
    <row r="25" spans="1:4" ht="15" thickBot="1" x14ac:dyDescent="0.25">
      <c r="A25" s="9" t="s">
        <v>341</v>
      </c>
      <c r="B25" s="10" t="s">
        <v>342</v>
      </c>
      <c r="C25" t="e">
        <f>#REF!</f>
        <v>#REF!</v>
      </c>
      <c r="D25" t="e">
        <f>#REF!</f>
        <v>#REF!</v>
      </c>
    </row>
    <row r="26" spans="1:4" ht="15" thickBot="1" x14ac:dyDescent="0.25">
      <c r="A26" s="9" t="s">
        <v>341</v>
      </c>
      <c r="B26" s="10" t="s">
        <v>342</v>
      </c>
      <c r="C26" t="e">
        <f>#REF!</f>
        <v>#REF!</v>
      </c>
      <c r="D26" t="e">
        <f>#REF!</f>
        <v>#REF!</v>
      </c>
    </row>
    <row r="27" spans="1:4" ht="15" thickBot="1" x14ac:dyDescent="0.25">
      <c r="A27" s="9" t="s">
        <v>341</v>
      </c>
      <c r="B27" s="10" t="s">
        <v>342</v>
      </c>
      <c r="C27" t="e">
        <f>#REF!</f>
        <v>#REF!</v>
      </c>
      <c r="D27" t="e">
        <f>#REF!</f>
        <v>#REF!</v>
      </c>
    </row>
    <row r="28" spans="1:4" ht="15" thickBot="1" x14ac:dyDescent="0.25">
      <c r="A28" s="9" t="s">
        <v>341</v>
      </c>
      <c r="B28" s="10" t="s">
        <v>342</v>
      </c>
      <c r="C28" t="e">
        <f>#REF!</f>
        <v>#REF!</v>
      </c>
      <c r="D28" t="e">
        <f>#REF!</f>
        <v>#REF!</v>
      </c>
    </row>
    <row r="29" spans="1:4" ht="15" thickBot="1" x14ac:dyDescent="0.25">
      <c r="A29" s="9" t="s">
        <v>341</v>
      </c>
      <c r="B29" s="10" t="s">
        <v>342</v>
      </c>
      <c r="C29" t="e">
        <f>#REF!</f>
        <v>#REF!</v>
      </c>
      <c r="D29" t="e">
        <f>#REF!</f>
        <v>#REF!</v>
      </c>
    </row>
    <row r="30" spans="1:4" ht="21.75" customHeight="1" thickBot="1" x14ac:dyDescent="0.25">
      <c r="A30" s="9" t="s">
        <v>350</v>
      </c>
      <c r="B30" s="10" t="s">
        <v>342</v>
      </c>
      <c r="C30" t="e">
        <f>#REF!</f>
        <v>#REF!</v>
      </c>
      <c r="D30" t="e">
        <f>#REF!</f>
        <v>#REF!</v>
      </c>
    </row>
    <row r="31" spans="1:4" ht="22.5" customHeight="1" thickBot="1" x14ac:dyDescent="0.25">
      <c r="A31" s="9" t="s">
        <v>350</v>
      </c>
      <c r="B31" s="10" t="s">
        <v>342</v>
      </c>
      <c r="C31" t="e">
        <f>#REF!</f>
        <v>#REF!</v>
      </c>
      <c r="D31" t="e">
        <f>#REF!</f>
        <v>#REF!</v>
      </c>
    </row>
    <row r="32" spans="1:4" ht="15" thickBot="1" x14ac:dyDescent="0.25">
      <c r="A32" s="9" t="s">
        <v>346</v>
      </c>
      <c r="B32" s="10" t="s">
        <v>342</v>
      </c>
      <c r="C32" t="e">
        <f>#REF!</f>
        <v>#REF!</v>
      </c>
      <c r="D32" t="e">
        <f>#REF!</f>
        <v>#REF!</v>
      </c>
    </row>
    <row r="33" spans="1:4" ht="19.5" customHeight="1" thickBot="1" x14ac:dyDescent="0.25">
      <c r="A33" s="9" t="s">
        <v>350</v>
      </c>
      <c r="B33" s="11" t="s">
        <v>344</v>
      </c>
      <c r="C33" t="e">
        <f>#REF!</f>
        <v>#REF!</v>
      </c>
      <c r="D33" t="e">
        <f>#REF!</f>
        <v>#REF!</v>
      </c>
    </row>
    <row r="34" spans="1:4" ht="20.25" customHeight="1" thickBot="1" x14ac:dyDescent="0.25">
      <c r="A34" s="9" t="s">
        <v>350</v>
      </c>
      <c r="B34" s="11" t="s">
        <v>344</v>
      </c>
    </row>
    <row r="35" spans="1:4" ht="18.75" customHeight="1" thickBot="1" x14ac:dyDescent="0.25">
      <c r="A35" s="9" t="s">
        <v>350</v>
      </c>
      <c r="B35" s="11" t="s">
        <v>344</v>
      </c>
    </row>
    <row r="36" spans="1:4" ht="15" thickBot="1" x14ac:dyDescent="0.25">
      <c r="A36" s="9" t="s">
        <v>345</v>
      </c>
      <c r="B36" s="11" t="s">
        <v>344</v>
      </c>
    </row>
    <row r="37" spans="1:4" ht="15" thickBot="1" x14ac:dyDescent="0.25">
      <c r="A37" s="9" t="s">
        <v>345</v>
      </c>
      <c r="B37" s="11" t="s">
        <v>344</v>
      </c>
    </row>
    <row r="38" spans="1:4" ht="15" thickBot="1" x14ac:dyDescent="0.25">
      <c r="A38" s="9" t="s">
        <v>345</v>
      </c>
      <c r="B38" s="11" t="s">
        <v>344</v>
      </c>
    </row>
    <row r="39" spans="1:4" ht="15" thickBot="1" x14ac:dyDescent="0.25">
      <c r="A39" s="9" t="s">
        <v>345</v>
      </c>
      <c r="B39" s="11" t="s">
        <v>344</v>
      </c>
    </row>
    <row r="40" spans="1:4" ht="19.5" customHeight="1" thickBot="1" x14ac:dyDescent="0.25">
      <c r="A40" s="9" t="s">
        <v>350</v>
      </c>
      <c r="B40" s="11" t="s">
        <v>344</v>
      </c>
    </row>
    <row r="41" spans="1:4" ht="18.75" customHeight="1" thickBot="1" x14ac:dyDescent="0.25">
      <c r="A41" s="9" t="s">
        <v>350</v>
      </c>
      <c r="B41" s="11" t="s">
        <v>344</v>
      </c>
    </row>
    <row r="42" spans="1:4" ht="15" thickBot="1" x14ac:dyDescent="0.25">
      <c r="A42" s="9" t="s">
        <v>345</v>
      </c>
      <c r="B42" s="11" t="s">
        <v>344</v>
      </c>
    </row>
    <row r="43" spans="1:4" ht="19.5" customHeight="1" thickBot="1" x14ac:dyDescent="0.25">
      <c r="A43" s="9" t="s">
        <v>350</v>
      </c>
      <c r="B43" s="11" t="s">
        <v>344</v>
      </c>
    </row>
    <row r="44" spans="1:4" ht="15" thickBot="1" x14ac:dyDescent="0.25">
      <c r="A44" s="9" t="s">
        <v>345</v>
      </c>
      <c r="B44" s="11" t="s">
        <v>344</v>
      </c>
    </row>
    <row r="45" spans="1:4" ht="19.5" customHeight="1" thickBot="1" x14ac:dyDescent="0.25">
      <c r="A45" s="9" t="s">
        <v>350</v>
      </c>
      <c r="B45" s="11" t="s">
        <v>344</v>
      </c>
    </row>
    <row r="46" spans="1:4" ht="19.5" customHeight="1" thickBot="1" x14ac:dyDescent="0.25">
      <c r="A46" s="9" t="s">
        <v>350</v>
      </c>
      <c r="B46" s="11" t="s">
        <v>344</v>
      </c>
    </row>
    <row r="47" spans="1:4" ht="15" thickBot="1" x14ac:dyDescent="0.25">
      <c r="A47" s="9" t="s">
        <v>345</v>
      </c>
      <c r="B47" s="11" t="s">
        <v>344</v>
      </c>
    </row>
    <row r="48" spans="1:4" ht="17.25" customHeight="1" thickBot="1" x14ac:dyDescent="0.25">
      <c r="A48" s="9" t="s">
        <v>350</v>
      </c>
      <c r="B48" s="11" t="s">
        <v>344</v>
      </c>
    </row>
    <row r="49" spans="1:4" ht="15" thickBot="1" x14ac:dyDescent="0.25">
      <c r="A49" s="9" t="s">
        <v>345</v>
      </c>
      <c r="B49" s="11" t="s">
        <v>344</v>
      </c>
    </row>
    <row r="50" spans="1:4" ht="15" thickBot="1" x14ac:dyDescent="0.25">
      <c r="A50" s="9" t="s">
        <v>345</v>
      </c>
      <c r="B50" s="11" t="s">
        <v>344</v>
      </c>
    </row>
    <row r="51" spans="1:4" ht="21" customHeight="1" thickBot="1" x14ac:dyDescent="0.25">
      <c r="A51" s="9" t="s">
        <v>350</v>
      </c>
      <c r="B51" s="11" t="s">
        <v>344</v>
      </c>
    </row>
    <row r="52" spans="1:4" ht="20.25" customHeight="1" thickBot="1" x14ac:dyDescent="0.25">
      <c r="A52" s="9" t="s">
        <v>350</v>
      </c>
      <c r="B52" s="11" t="s">
        <v>344</v>
      </c>
    </row>
    <row r="53" spans="1:4" ht="15" thickBot="1" x14ac:dyDescent="0.25">
      <c r="A53" s="9" t="s">
        <v>345</v>
      </c>
      <c r="B53" s="11" t="s">
        <v>344</v>
      </c>
    </row>
    <row r="54" spans="1:4" ht="19.5" customHeight="1" thickBot="1" x14ac:dyDescent="0.25">
      <c r="A54" s="9" t="s">
        <v>350</v>
      </c>
      <c r="B54" s="11" t="s">
        <v>344</v>
      </c>
    </row>
    <row r="55" spans="1:4" ht="18" customHeight="1" thickBot="1" x14ac:dyDescent="0.25">
      <c r="A55" s="9" t="s">
        <v>350</v>
      </c>
      <c r="B55" s="11" t="s">
        <v>344</v>
      </c>
    </row>
    <row r="56" spans="1:4" ht="15" thickBot="1" x14ac:dyDescent="0.25">
      <c r="A56" s="9" t="s">
        <v>345</v>
      </c>
      <c r="B56" s="11" t="s">
        <v>344</v>
      </c>
    </row>
    <row r="57" spans="1:4" ht="20.25" customHeight="1" thickBot="1" x14ac:dyDescent="0.25">
      <c r="A57" s="9" t="s">
        <v>350</v>
      </c>
      <c r="B57" s="11" t="s">
        <v>344</v>
      </c>
    </row>
    <row r="58" spans="1:4" ht="18" customHeight="1" thickBot="1" x14ac:dyDescent="0.25">
      <c r="A58" s="9" t="s">
        <v>345</v>
      </c>
      <c r="B58" s="11" t="s">
        <v>344</v>
      </c>
    </row>
    <row r="59" spans="1:4" ht="21.75" customHeight="1" thickBot="1" x14ac:dyDescent="0.25">
      <c r="A59" s="9" t="s">
        <v>350</v>
      </c>
      <c r="B59" s="11" t="s">
        <v>344</v>
      </c>
      <c r="D59" s="7"/>
    </row>
    <row r="60" spans="1:4" ht="21.75" customHeight="1" thickBot="1" x14ac:dyDescent="0.25">
      <c r="A60" s="9" t="s">
        <v>350</v>
      </c>
      <c r="B60" s="11" t="s">
        <v>344</v>
      </c>
      <c r="D60" s="4" t="s">
        <v>356</v>
      </c>
    </row>
    <row r="61" spans="1:4" ht="15" customHeight="1" thickBot="1" x14ac:dyDescent="0.25">
      <c r="A61" s="9" t="s">
        <v>345</v>
      </c>
      <c r="B61" s="11" t="s">
        <v>344</v>
      </c>
      <c r="D61" s="4" t="s">
        <v>340</v>
      </c>
    </row>
    <row r="62" spans="1:4" ht="19.5" customHeight="1" thickBot="1" x14ac:dyDescent="0.25">
      <c r="A62" s="9" t="s">
        <v>350</v>
      </c>
      <c r="B62" s="11" t="s">
        <v>344</v>
      </c>
    </row>
    <row r="63" spans="1:4" ht="15" thickBot="1" x14ac:dyDescent="0.25">
      <c r="A63" s="9" t="s">
        <v>345</v>
      </c>
      <c r="B63" s="11" t="s">
        <v>344</v>
      </c>
    </row>
    <row r="64" spans="1:4" ht="15" thickBot="1" x14ac:dyDescent="0.25">
      <c r="A64" s="9" t="s">
        <v>346</v>
      </c>
      <c r="B64" s="11" t="s">
        <v>344</v>
      </c>
    </row>
    <row r="65" spans="1:2" ht="15" thickBot="1" x14ac:dyDescent="0.25">
      <c r="A65" s="9" t="s">
        <v>345</v>
      </c>
      <c r="B65" s="11" t="s">
        <v>344</v>
      </c>
    </row>
    <row r="66" spans="1:2" ht="20.25" customHeight="1" thickBot="1" x14ac:dyDescent="0.25">
      <c r="A66" s="9" t="s">
        <v>350</v>
      </c>
      <c r="B66" s="11" t="s">
        <v>344</v>
      </c>
    </row>
    <row r="67" spans="1:2" ht="20.25" customHeight="1" thickBot="1" x14ac:dyDescent="0.25">
      <c r="A67" s="9" t="s">
        <v>350</v>
      </c>
      <c r="B67" s="11" t="s">
        <v>344</v>
      </c>
    </row>
    <row r="68" spans="1:2" ht="15" thickBot="1" x14ac:dyDescent="0.25">
      <c r="A68" s="9" t="s">
        <v>345</v>
      </c>
      <c r="B68" s="11" t="s">
        <v>344</v>
      </c>
    </row>
    <row r="69" spans="1:2" ht="20.25" customHeight="1" thickBot="1" x14ac:dyDescent="0.25">
      <c r="A69" s="9" t="s">
        <v>350</v>
      </c>
      <c r="B69" s="11" t="s">
        <v>344</v>
      </c>
    </row>
    <row r="70" spans="1:2" ht="15" thickBot="1" x14ac:dyDescent="0.25">
      <c r="A70" s="9" t="s">
        <v>345</v>
      </c>
      <c r="B70" s="11" t="s">
        <v>344</v>
      </c>
    </row>
    <row r="71" spans="1:2" ht="18.75" customHeight="1" thickBot="1" x14ac:dyDescent="0.25">
      <c r="A71" s="9" t="s">
        <v>350</v>
      </c>
      <c r="B71" s="11" t="s">
        <v>344</v>
      </c>
    </row>
    <row r="72" spans="1:2" ht="20.25" customHeight="1" thickBot="1" x14ac:dyDescent="0.25">
      <c r="A72" s="9" t="s">
        <v>350</v>
      </c>
      <c r="B72" s="11" t="s">
        <v>344</v>
      </c>
    </row>
    <row r="73" spans="1:2" ht="18" customHeight="1" thickBot="1" x14ac:dyDescent="0.25">
      <c r="A73" s="9" t="s">
        <v>350</v>
      </c>
      <c r="B73" s="11" t="s">
        <v>344</v>
      </c>
    </row>
    <row r="74" spans="1:2" ht="20.25" customHeight="1" thickBot="1" x14ac:dyDescent="0.25">
      <c r="A74" s="9" t="s">
        <v>350</v>
      </c>
      <c r="B74" s="11" t="s">
        <v>344</v>
      </c>
    </row>
    <row r="75" spans="1:2" ht="18" customHeight="1" thickBot="1" x14ac:dyDescent="0.25">
      <c r="A75" s="9" t="s">
        <v>350</v>
      </c>
      <c r="B75" s="11" t="s">
        <v>344</v>
      </c>
    </row>
    <row r="76" spans="1:2" ht="18" customHeight="1" thickBot="1" x14ac:dyDescent="0.25">
      <c r="A76" s="9" t="s">
        <v>350</v>
      </c>
      <c r="B76" s="11" t="s">
        <v>344</v>
      </c>
    </row>
    <row r="77" spans="1:2" ht="19.5" customHeight="1" thickBot="1" x14ac:dyDescent="0.25">
      <c r="A77" s="9" t="s">
        <v>350</v>
      </c>
      <c r="B77" s="11" t="s">
        <v>344</v>
      </c>
    </row>
    <row r="78" spans="1:2" ht="19.5" customHeight="1" thickBot="1" x14ac:dyDescent="0.25">
      <c r="A78" s="9" t="s">
        <v>350</v>
      </c>
      <c r="B78" s="11" t="s">
        <v>344</v>
      </c>
    </row>
    <row r="79" spans="1:2" ht="15" thickBot="1" x14ac:dyDescent="0.25">
      <c r="A79" s="9" t="s">
        <v>345</v>
      </c>
      <c r="B79" s="11" t="s">
        <v>344</v>
      </c>
    </row>
    <row r="80" spans="1:2" ht="20.25" customHeight="1" thickBot="1" x14ac:dyDescent="0.25">
      <c r="A80" s="9" t="s">
        <v>350</v>
      </c>
      <c r="B80" s="11" t="s">
        <v>344</v>
      </c>
    </row>
    <row r="81" spans="1:15" ht="15" thickBot="1" x14ac:dyDescent="0.25">
      <c r="A81" s="9" t="s">
        <v>345</v>
      </c>
      <c r="B81" s="11" t="s">
        <v>344</v>
      </c>
    </row>
    <row r="82" spans="1:15" ht="21" customHeight="1" thickBot="1" x14ac:dyDescent="0.25">
      <c r="A82" s="9" t="s">
        <v>350</v>
      </c>
      <c r="B82" s="11" t="s">
        <v>344</v>
      </c>
    </row>
    <row r="83" spans="1:15" ht="21.75" customHeight="1" thickBot="1" x14ac:dyDescent="0.25">
      <c r="A83" s="9" t="s">
        <v>350</v>
      </c>
      <c r="B83" s="11" t="s">
        <v>344</v>
      </c>
    </row>
    <row r="84" spans="1:15" ht="15" thickBot="1" x14ac:dyDescent="0.25">
      <c r="A84" s="9" t="s">
        <v>348</v>
      </c>
      <c r="B84" s="11" t="s">
        <v>344</v>
      </c>
    </row>
    <row r="85" spans="1:15" ht="15" thickBot="1" x14ac:dyDescent="0.25">
      <c r="A85" s="9" t="s">
        <v>346</v>
      </c>
      <c r="B85" s="11" t="s">
        <v>344</v>
      </c>
    </row>
    <row r="86" spans="1:15" ht="15" thickBot="1" x14ac:dyDescent="0.25">
      <c r="A86" s="9" t="s">
        <v>347</v>
      </c>
      <c r="B86" s="11" t="s">
        <v>344</v>
      </c>
    </row>
    <row r="87" spans="1:15" ht="15" thickBot="1" x14ac:dyDescent="0.25">
      <c r="A87" s="9" t="s">
        <v>365</v>
      </c>
      <c r="B87" s="16" t="s">
        <v>366</v>
      </c>
    </row>
    <row r="88" spans="1:15" ht="15" thickBot="1" x14ac:dyDescent="0.25">
      <c r="A88" s="9" t="s">
        <v>365</v>
      </c>
      <c r="B88" s="16" t="s">
        <v>366</v>
      </c>
    </row>
    <row r="89" spans="1:15" ht="15" thickBot="1" x14ac:dyDescent="0.25">
      <c r="A89" s="9" t="s">
        <v>365</v>
      </c>
      <c r="B89" s="16" t="s">
        <v>366</v>
      </c>
    </row>
    <row r="90" spans="1:15" ht="15" thickBot="1" x14ac:dyDescent="0.25">
      <c r="A90" s="9" t="s">
        <v>365</v>
      </c>
      <c r="B90" s="16" t="s">
        <v>366</v>
      </c>
    </row>
    <row r="91" spans="1:15" ht="18.75" customHeight="1" thickBot="1" x14ac:dyDescent="0.25">
      <c r="A91" s="9" t="s">
        <v>350</v>
      </c>
      <c r="B91" s="16" t="s">
        <v>366</v>
      </c>
    </row>
    <row r="93" spans="1:15" ht="24" customHeight="1" x14ac:dyDescent="0.2">
      <c r="F93" s="226" t="s">
        <v>349</v>
      </c>
      <c r="G93" s="227"/>
      <c r="H93" s="227"/>
      <c r="I93" s="227"/>
      <c r="J93" s="227"/>
      <c r="K93" s="227"/>
      <c r="L93" s="227"/>
      <c r="M93" s="227"/>
      <c r="N93" s="227"/>
      <c r="O93" s="228"/>
    </row>
    <row r="94" spans="1:15" ht="28.5" customHeight="1" x14ac:dyDescent="0.2">
      <c r="F94" s="67"/>
      <c r="G94" s="68" t="s">
        <v>350</v>
      </c>
      <c r="H94" s="68" t="s">
        <v>351</v>
      </c>
      <c r="I94" s="68" t="s">
        <v>353</v>
      </c>
      <c r="J94" s="68" t="s">
        <v>352</v>
      </c>
      <c r="K94" s="69" t="s">
        <v>367</v>
      </c>
      <c r="L94" s="68" t="s">
        <v>354</v>
      </c>
      <c r="M94" s="48" t="s">
        <v>355</v>
      </c>
      <c r="N94" s="48" t="s">
        <v>368</v>
      </c>
      <c r="O94" s="28" t="s">
        <v>336</v>
      </c>
    </row>
    <row r="95" spans="1:15" ht="27" customHeight="1" x14ac:dyDescent="0.2">
      <c r="F95" s="87" t="s">
        <v>357</v>
      </c>
      <c r="G95" s="30">
        <v>34</v>
      </c>
      <c r="H95" s="1">
        <v>19</v>
      </c>
      <c r="I95" s="30">
        <v>14</v>
      </c>
      <c r="J95" s="30">
        <v>10</v>
      </c>
      <c r="K95" s="1">
        <v>4</v>
      </c>
      <c r="L95" s="30">
        <v>3</v>
      </c>
      <c r="M95" s="1">
        <v>1</v>
      </c>
      <c r="N95" s="1">
        <v>1</v>
      </c>
      <c r="O95" s="88">
        <f>SUM(G95:N95)</f>
        <v>86</v>
      </c>
    </row>
    <row r="96" spans="1:15" ht="15" thickBot="1" x14ac:dyDescent="0.25">
      <c r="F96" s="70" t="s">
        <v>340</v>
      </c>
      <c r="G96" s="71" t="s">
        <v>369</v>
      </c>
      <c r="H96" s="71" t="s">
        <v>370</v>
      </c>
      <c r="I96" s="71" t="s">
        <v>371</v>
      </c>
      <c r="J96" s="71" t="s">
        <v>372</v>
      </c>
      <c r="K96" s="72" t="s">
        <v>373</v>
      </c>
      <c r="L96" s="73" t="s">
        <v>374</v>
      </c>
      <c r="M96" s="71" t="s">
        <v>375</v>
      </c>
      <c r="N96" s="71" t="s">
        <v>375</v>
      </c>
      <c r="O96" s="74">
        <v>1</v>
      </c>
    </row>
  </sheetData>
  <mergeCells count="245">
    <mergeCell ref="IS3:IT3"/>
    <mergeCell ref="IU3:IV3"/>
    <mergeCell ref="IG3:IH3"/>
    <mergeCell ref="II3:IJ3"/>
    <mergeCell ref="IK3:IL3"/>
    <mergeCell ref="IM3:IN3"/>
    <mergeCell ref="IO3:IP3"/>
    <mergeCell ref="IQ3:IR3"/>
    <mergeCell ref="IA3:IB3"/>
    <mergeCell ref="IC3:ID3"/>
    <mergeCell ref="IE3:IF3"/>
    <mergeCell ref="GK3:GL3"/>
    <mergeCell ref="HI3:HJ3"/>
    <mergeCell ref="HK3:HL3"/>
    <mergeCell ref="HM3:HN3"/>
    <mergeCell ref="HO3:HP3"/>
    <mergeCell ref="HQ3:HR3"/>
    <mergeCell ref="HU3:HV3"/>
    <mergeCell ref="HW3:HX3"/>
    <mergeCell ref="HY3:HZ3"/>
    <mergeCell ref="GM3:GN3"/>
    <mergeCell ref="GO3:GP3"/>
    <mergeCell ref="GQ3:GR3"/>
    <mergeCell ref="GS3:GT3"/>
    <mergeCell ref="GU3:GV3"/>
    <mergeCell ref="HS3:HT3"/>
    <mergeCell ref="GW3:GX3"/>
    <mergeCell ref="GY3:GZ3"/>
    <mergeCell ref="HA3:HB3"/>
    <mergeCell ref="HC3:HD3"/>
    <mergeCell ref="HE3:HF3"/>
    <mergeCell ref="HG3:HH3"/>
    <mergeCell ref="FS3:FT3"/>
    <mergeCell ref="FU3:FV3"/>
    <mergeCell ref="FW3:FX3"/>
    <mergeCell ref="FY3:FZ3"/>
    <mergeCell ref="GA3:GB3"/>
    <mergeCell ref="GC3:GD3"/>
    <mergeCell ref="GE3:GF3"/>
    <mergeCell ref="GG3:GH3"/>
    <mergeCell ref="GI3:GJ3"/>
    <mergeCell ref="FA3:FB3"/>
    <mergeCell ref="FC3:FD3"/>
    <mergeCell ref="FE3:FF3"/>
    <mergeCell ref="FG3:FH3"/>
    <mergeCell ref="FI3:FJ3"/>
    <mergeCell ref="FK3:FL3"/>
    <mergeCell ref="FM3:FN3"/>
    <mergeCell ref="FO3:FP3"/>
    <mergeCell ref="FQ3:FR3"/>
    <mergeCell ref="EI3:EJ3"/>
    <mergeCell ref="EK3:EL3"/>
    <mergeCell ref="EM3:EN3"/>
    <mergeCell ref="EO3:EP3"/>
    <mergeCell ref="EQ3:ER3"/>
    <mergeCell ref="ES3:ET3"/>
    <mergeCell ref="EU3:EV3"/>
    <mergeCell ref="EW3:EX3"/>
    <mergeCell ref="EY3:EZ3"/>
    <mergeCell ref="DQ3:DR3"/>
    <mergeCell ref="DS3:DT3"/>
    <mergeCell ref="DU3:DV3"/>
    <mergeCell ref="DW3:DX3"/>
    <mergeCell ref="DY3:DZ3"/>
    <mergeCell ref="EA3:EB3"/>
    <mergeCell ref="EC3:ED3"/>
    <mergeCell ref="EE3:EF3"/>
    <mergeCell ref="EG3:EH3"/>
    <mergeCell ref="CY3:CZ3"/>
    <mergeCell ref="DA3:DB3"/>
    <mergeCell ref="DC3:DD3"/>
    <mergeCell ref="DE3:DF3"/>
    <mergeCell ref="DG3:DH3"/>
    <mergeCell ref="DI3:DJ3"/>
    <mergeCell ref="DK3:DL3"/>
    <mergeCell ref="DM3:DN3"/>
    <mergeCell ref="DO3:DP3"/>
    <mergeCell ref="CG3:CH3"/>
    <mergeCell ref="CI3:CJ3"/>
    <mergeCell ref="CK3:CL3"/>
    <mergeCell ref="CM3:CN3"/>
    <mergeCell ref="CO3:CP3"/>
    <mergeCell ref="CQ3:CR3"/>
    <mergeCell ref="CS3:CT3"/>
    <mergeCell ref="CU3:CV3"/>
    <mergeCell ref="CW3:CX3"/>
    <mergeCell ref="BO3:BP3"/>
    <mergeCell ref="BQ3:BR3"/>
    <mergeCell ref="BS3:BT3"/>
    <mergeCell ref="BU3:BV3"/>
    <mergeCell ref="BW3:BX3"/>
    <mergeCell ref="BY3:BZ3"/>
    <mergeCell ref="CA3:CB3"/>
    <mergeCell ref="CC3:CD3"/>
    <mergeCell ref="CE3:CF3"/>
    <mergeCell ref="AC3:AD3"/>
    <mergeCell ref="AY3:AZ3"/>
    <mergeCell ref="BA3:BB3"/>
    <mergeCell ref="BC3:BD3"/>
    <mergeCell ref="BE3:BF3"/>
    <mergeCell ref="BG3:BH3"/>
    <mergeCell ref="BI3:BJ3"/>
    <mergeCell ref="BK3:BL3"/>
    <mergeCell ref="BM3:BN3"/>
    <mergeCell ref="AE3:AF3"/>
    <mergeCell ref="AG3:AH3"/>
    <mergeCell ref="AI3:AJ3"/>
    <mergeCell ref="AK3:AL3"/>
    <mergeCell ref="AM3:AN3"/>
    <mergeCell ref="AO3:AP3"/>
    <mergeCell ref="AQ3:AR3"/>
    <mergeCell ref="AS3:AT3"/>
    <mergeCell ref="AU3:AV3"/>
    <mergeCell ref="AW3:AX3"/>
    <mergeCell ref="IK2:IL2"/>
    <mergeCell ref="IM2:IN2"/>
    <mergeCell ref="IO2:IP2"/>
    <mergeCell ref="IQ2:IR2"/>
    <mergeCell ref="IS2:IT2"/>
    <mergeCell ref="IU2:IV2"/>
    <mergeCell ref="HS2:HT2"/>
    <mergeCell ref="HU2:HV2"/>
    <mergeCell ref="HW2:HX2"/>
    <mergeCell ref="HY2:HZ2"/>
    <mergeCell ref="IA2:IB2"/>
    <mergeCell ref="IC2:ID2"/>
    <mergeCell ref="IE2:IF2"/>
    <mergeCell ref="IG2:IH2"/>
    <mergeCell ref="II2:IJ2"/>
    <mergeCell ref="HA2:HB2"/>
    <mergeCell ref="HC2:HD2"/>
    <mergeCell ref="HE2:HF2"/>
    <mergeCell ref="HG2:HH2"/>
    <mergeCell ref="HI2:HJ2"/>
    <mergeCell ref="HK2:HL2"/>
    <mergeCell ref="HM2:HN2"/>
    <mergeCell ref="HO2:HP2"/>
    <mergeCell ref="HQ2:HR2"/>
    <mergeCell ref="GI2:GJ2"/>
    <mergeCell ref="GK2:GL2"/>
    <mergeCell ref="GM2:GN2"/>
    <mergeCell ref="GO2:GP2"/>
    <mergeCell ref="GQ2:GR2"/>
    <mergeCell ref="GS2:GT2"/>
    <mergeCell ref="GU2:GV2"/>
    <mergeCell ref="GW2:GX2"/>
    <mergeCell ref="GY2:GZ2"/>
    <mergeCell ref="FQ2:FR2"/>
    <mergeCell ref="FS2:FT2"/>
    <mergeCell ref="FU2:FV2"/>
    <mergeCell ref="FW2:FX2"/>
    <mergeCell ref="FY2:FZ2"/>
    <mergeCell ref="GA2:GB2"/>
    <mergeCell ref="GC2:GD2"/>
    <mergeCell ref="GE2:GF2"/>
    <mergeCell ref="GG2:GH2"/>
    <mergeCell ref="EY2:EZ2"/>
    <mergeCell ref="FA2:FB2"/>
    <mergeCell ref="FC2:FD2"/>
    <mergeCell ref="FE2:FF2"/>
    <mergeCell ref="FG2:FH2"/>
    <mergeCell ref="FI2:FJ2"/>
    <mergeCell ref="FK2:FL2"/>
    <mergeCell ref="FM2:FN2"/>
    <mergeCell ref="FO2:FP2"/>
    <mergeCell ref="EG2:EH2"/>
    <mergeCell ref="EI2:EJ2"/>
    <mergeCell ref="EK2:EL2"/>
    <mergeCell ref="EM2:EN2"/>
    <mergeCell ref="EO2:EP2"/>
    <mergeCell ref="EQ2:ER2"/>
    <mergeCell ref="ES2:ET2"/>
    <mergeCell ref="EU2:EV2"/>
    <mergeCell ref="EW2:EX2"/>
    <mergeCell ref="DO2:DP2"/>
    <mergeCell ref="DQ2:DR2"/>
    <mergeCell ref="DS2:DT2"/>
    <mergeCell ref="DU2:DV2"/>
    <mergeCell ref="DW2:DX2"/>
    <mergeCell ref="DY2:DZ2"/>
    <mergeCell ref="EA2:EB2"/>
    <mergeCell ref="EC2:ED2"/>
    <mergeCell ref="EE2:EF2"/>
    <mergeCell ref="CW2:CX2"/>
    <mergeCell ref="CY2:CZ2"/>
    <mergeCell ref="DA2:DB2"/>
    <mergeCell ref="DC2:DD2"/>
    <mergeCell ref="DE2:DF2"/>
    <mergeCell ref="DG2:DH2"/>
    <mergeCell ref="DI2:DJ2"/>
    <mergeCell ref="DK2:DL2"/>
    <mergeCell ref="DM2:DN2"/>
    <mergeCell ref="CE2:CF2"/>
    <mergeCell ref="CG2:CH2"/>
    <mergeCell ref="CI2:CJ2"/>
    <mergeCell ref="CK2:CL2"/>
    <mergeCell ref="CM2:CN2"/>
    <mergeCell ref="CO2:CP2"/>
    <mergeCell ref="CQ2:CR2"/>
    <mergeCell ref="CS2:CT2"/>
    <mergeCell ref="CU2:CV2"/>
    <mergeCell ref="BM2:BN2"/>
    <mergeCell ref="BO2:BP2"/>
    <mergeCell ref="BQ2:BR2"/>
    <mergeCell ref="BS2:BT2"/>
    <mergeCell ref="BU2:BV2"/>
    <mergeCell ref="BW2:BX2"/>
    <mergeCell ref="BY2:BZ2"/>
    <mergeCell ref="CA2:CB2"/>
    <mergeCell ref="CC2:CD2"/>
    <mergeCell ref="AU2:AV2"/>
    <mergeCell ref="AW2:AX2"/>
    <mergeCell ref="AY2:AZ2"/>
    <mergeCell ref="BA2:BB2"/>
    <mergeCell ref="BC2:BD2"/>
    <mergeCell ref="BE2:BF2"/>
    <mergeCell ref="BG2:BH2"/>
    <mergeCell ref="BI2:BJ2"/>
    <mergeCell ref="BK2:BL2"/>
    <mergeCell ref="AC2:AD2"/>
    <mergeCell ref="AE2:AF2"/>
    <mergeCell ref="AG2:AH2"/>
    <mergeCell ref="AI2:AJ2"/>
    <mergeCell ref="AK2:AL2"/>
    <mergeCell ref="AM2:AN2"/>
    <mergeCell ref="AO2:AP2"/>
    <mergeCell ref="AQ2:AR2"/>
    <mergeCell ref="AS2:AT2"/>
    <mergeCell ref="A2:M2"/>
    <mergeCell ref="O2:P2"/>
    <mergeCell ref="Q2:R2"/>
    <mergeCell ref="S2:T2"/>
    <mergeCell ref="U2:V2"/>
    <mergeCell ref="W2:X2"/>
    <mergeCell ref="Y2:Z2"/>
    <mergeCell ref="AA2:AB2"/>
    <mergeCell ref="F93:O93"/>
    <mergeCell ref="A3:M3"/>
    <mergeCell ref="O3:P3"/>
    <mergeCell ref="Q3:R3"/>
    <mergeCell ref="S3:T3"/>
    <mergeCell ref="U3:V3"/>
    <mergeCell ref="W3:X3"/>
    <mergeCell ref="Y3:Z3"/>
    <mergeCell ref="AA3:AB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V98"/>
  <sheetViews>
    <sheetView workbookViewId="0">
      <selection activeCell="F95" sqref="F95:N98"/>
    </sheetView>
  </sheetViews>
  <sheetFormatPr baseColWidth="10" defaultColWidth="11" defaultRowHeight="14.25" x14ac:dyDescent="0.2"/>
  <cols>
    <col min="1" max="1" width="23.875" customWidth="1"/>
    <col min="2" max="2" width="22.125" customWidth="1"/>
    <col min="3" max="3" width="0" hidden="1" customWidth="1"/>
    <col min="4" max="4" width="6.75" hidden="1" customWidth="1"/>
    <col min="5" max="5" width="6.875" customWidth="1"/>
    <col min="6" max="6" width="12.25" customWidth="1"/>
    <col min="7" max="7" width="14.375" customWidth="1"/>
    <col min="8" max="8" width="11.25" customWidth="1"/>
    <col min="9" max="9" width="13.75" customWidth="1"/>
    <col min="10" max="10" width="10.625" customWidth="1"/>
    <col min="11" max="11" width="10.25" customWidth="1"/>
    <col min="12" max="12" width="12.375" customWidth="1"/>
    <col min="13" max="13" width="9.125" customWidth="1"/>
  </cols>
  <sheetData>
    <row r="2" spans="1:256" ht="21.75" x14ac:dyDescent="0.45">
      <c r="A2" s="224" t="s">
        <v>376</v>
      </c>
      <c r="B2" s="225"/>
      <c r="C2" s="225"/>
      <c r="D2" s="225"/>
      <c r="E2" s="225"/>
      <c r="F2" s="225"/>
      <c r="G2" s="225"/>
      <c r="H2" s="225"/>
      <c r="I2" s="225"/>
      <c r="J2" s="225"/>
      <c r="K2" s="225"/>
      <c r="L2" s="225"/>
      <c r="M2" s="225"/>
      <c r="N2" s="3"/>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2"/>
      <c r="BM2" s="222"/>
      <c r="BN2" s="222"/>
      <c r="BO2" s="222"/>
      <c r="BP2" s="222"/>
      <c r="BQ2" s="222"/>
      <c r="BR2" s="222"/>
      <c r="BS2" s="222"/>
      <c r="BT2" s="222"/>
      <c r="BU2" s="222"/>
      <c r="BV2" s="222"/>
      <c r="BW2" s="222"/>
      <c r="BX2" s="222"/>
      <c r="BY2" s="222"/>
      <c r="BZ2" s="222"/>
      <c r="CA2" s="222"/>
      <c r="CB2" s="222"/>
      <c r="CC2" s="222"/>
      <c r="CD2" s="222"/>
      <c r="CE2" s="222"/>
      <c r="CF2" s="222"/>
      <c r="CG2" s="222"/>
      <c r="CH2" s="222"/>
      <c r="CI2" s="222"/>
      <c r="CJ2" s="222"/>
      <c r="CK2" s="222"/>
      <c r="CL2" s="222"/>
      <c r="CM2" s="222"/>
      <c r="CN2" s="222"/>
      <c r="CO2" s="222"/>
      <c r="CP2" s="222"/>
      <c r="CQ2" s="222"/>
      <c r="CR2" s="222"/>
      <c r="CS2" s="222"/>
      <c r="CT2" s="222"/>
      <c r="CU2" s="222"/>
      <c r="CV2" s="222"/>
      <c r="CW2" s="222"/>
      <c r="CX2" s="222"/>
      <c r="CY2" s="222"/>
      <c r="CZ2" s="222"/>
      <c r="DA2" s="222"/>
      <c r="DB2" s="222"/>
      <c r="DC2" s="222"/>
      <c r="DD2" s="222"/>
      <c r="DE2" s="222"/>
      <c r="DF2" s="222"/>
      <c r="DG2" s="222"/>
      <c r="DH2" s="222"/>
      <c r="DI2" s="222"/>
      <c r="DJ2" s="222"/>
      <c r="DK2" s="222"/>
      <c r="DL2" s="222"/>
      <c r="DM2" s="222"/>
      <c r="DN2" s="222"/>
      <c r="DO2" s="222"/>
      <c r="DP2" s="222"/>
      <c r="DQ2" s="222"/>
      <c r="DR2" s="222"/>
      <c r="DS2" s="222"/>
      <c r="DT2" s="222"/>
      <c r="DU2" s="222"/>
      <c r="DV2" s="222"/>
      <c r="DW2" s="222"/>
      <c r="DX2" s="222"/>
      <c r="DY2" s="222"/>
      <c r="DZ2" s="222"/>
      <c r="EA2" s="222"/>
      <c r="EB2" s="222"/>
      <c r="EC2" s="222"/>
      <c r="ED2" s="222"/>
      <c r="EE2" s="222"/>
      <c r="EF2" s="222"/>
      <c r="EG2" s="222"/>
      <c r="EH2" s="222"/>
      <c r="EI2" s="222"/>
      <c r="EJ2" s="222"/>
      <c r="EK2" s="222"/>
      <c r="EL2" s="222"/>
      <c r="EM2" s="222"/>
      <c r="EN2" s="222"/>
      <c r="EO2" s="222"/>
      <c r="EP2" s="222"/>
      <c r="EQ2" s="222"/>
      <c r="ER2" s="222"/>
      <c r="ES2" s="222"/>
      <c r="ET2" s="222"/>
      <c r="EU2" s="222"/>
      <c r="EV2" s="222"/>
      <c r="EW2" s="222"/>
      <c r="EX2" s="222"/>
      <c r="EY2" s="222"/>
      <c r="EZ2" s="222"/>
      <c r="FA2" s="222"/>
      <c r="FB2" s="222"/>
      <c r="FC2" s="222"/>
      <c r="FD2" s="222"/>
      <c r="FE2" s="222"/>
      <c r="FF2" s="222"/>
      <c r="FG2" s="222"/>
      <c r="FH2" s="222"/>
      <c r="FI2" s="222"/>
      <c r="FJ2" s="222"/>
      <c r="FK2" s="222"/>
      <c r="FL2" s="222"/>
      <c r="FM2" s="222"/>
      <c r="FN2" s="222"/>
      <c r="FO2" s="222"/>
      <c r="FP2" s="222"/>
      <c r="FQ2" s="222"/>
      <c r="FR2" s="222"/>
      <c r="FS2" s="222"/>
      <c r="FT2" s="222"/>
      <c r="FU2" s="222"/>
      <c r="FV2" s="222"/>
      <c r="FW2" s="222"/>
      <c r="FX2" s="222"/>
      <c r="FY2" s="222"/>
      <c r="FZ2" s="222"/>
      <c r="GA2" s="222"/>
      <c r="GB2" s="222"/>
      <c r="GC2" s="222"/>
      <c r="GD2" s="222"/>
      <c r="GE2" s="222"/>
      <c r="GF2" s="222"/>
      <c r="GG2" s="222"/>
      <c r="GH2" s="222"/>
      <c r="GI2" s="222"/>
      <c r="GJ2" s="222"/>
      <c r="GK2" s="222"/>
      <c r="GL2" s="222"/>
      <c r="GM2" s="222"/>
      <c r="GN2" s="222"/>
      <c r="GO2" s="222"/>
      <c r="GP2" s="222"/>
      <c r="GQ2" s="222"/>
      <c r="GR2" s="222"/>
      <c r="GS2" s="222"/>
      <c r="GT2" s="222"/>
      <c r="GU2" s="222"/>
      <c r="GV2" s="222"/>
      <c r="GW2" s="222"/>
      <c r="GX2" s="222"/>
      <c r="GY2" s="222"/>
      <c r="GZ2" s="222"/>
      <c r="HA2" s="222"/>
      <c r="HB2" s="222"/>
      <c r="HC2" s="222"/>
      <c r="HD2" s="222"/>
      <c r="HE2" s="222"/>
      <c r="HF2" s="222"/>
      <c r="HG2" s="222"/>
      <c r="HH2" s="222"/>
      <c r="HI2" s="222"/>
      <c r="HJ2" s="222"/>
      <c r="HK2" s="222"/>
      <c r="HL2" s="222"/>
      <c r="HM2" s="222"/>
      <c r="HN2" s="222"/>
      <c r="HO2" s="222"/>
      <c r="HP2" s="222"/>
      <c r="HQ2" s="222"/>
      <c r="HR2" s="222"/>
      <c r="HS2" s="222"/>
      <c r="HT2" s="222"/>
      <c r="HU2" s="222"/>
      <c r="HV2" s="222"/>
      <c r="HW2" s="222"/>
      <c r="HX2" s="222"/>
      <c r="HY2" s="222"/>
      <c r="HZ2" s="222"/>
      <c r="IA2" s="222"/>
      <c r="IB2" s="222"/>
      <c r="IC2" s="222"/>
      <c r="ID2" s="222"/>
      <c r="IE2" s="222"/>
      <c r="IF2" s="222"/>
      <c r="IG2" s="222"/>
      <c r="IH2" s="222"/>
      <c r="II2" s="222"/>
      <c r="IJ2" s="222"/>
      <c r="IK2" s="222"/>
      <c r="IL2" s="222"/>
      <c r="IM2" s="222"/>
      <c r="IN2" s="222"/>
      <c r="IO2" s="222"/>
      <c r="IP2" s="222"/>
      <c r="IQ2" s="222"/>
      <c r="IR2" s="222"/>
      <c r="IS2" s="222"/>
      <c r="IT2" s="222"/>
      <c r="IU2" s="222"/>
      <c r="IV2" s="222"/>
    </row>
    <row r="3" spans="1:256" ht="21.75" x14ac:dyDescent="0.45">
      <c r="A3" s="229" t="s">
        <v>377</v>
      </c>
      <c r="B3" s="224"/>
      <c r="C3" s="224"/>
      <c r="D3" s="224"/>
      <c r="E3" s="224"/>
      <c r="F3" s="224"/>
      <c r="G3" s="224"/>
      <c r="H3" s="224"/>
      <c r="I3" s="224"/>
      <c r="J3" s="224"/>
      <c r="K3" s="224"/>
      <c r="L3" s="224"/>
      <c r="M3" s="224"/>
      <c r="N3" s="3"/>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2"/>
      <c r="BM3" s="222"/>
      <c r="BN3" s="222"/>
      <c r="BO3" s="222"/>
      <c r="BP3" s="222"/>
      <c r="BQ3" s="222"/>
      <c r="BR3" s="222"/>
      <c r="BS3" s="222"/>
      <c r="BT3" s="222"/>
      <c r="BU3" s="222"/>
      <c r="BV3" s="222"/>
      <c r="BW3" s="222"/>
      <c r="BX3" s="222"/>
      <c r="BY3" s="222"/>
      <c r="BZ3" s="222"/>
      <c r="CA3" s="222"/>
      <c r="CB3" s="222"/>
      <c r="CC3" s="222"/>
      <c r="CD3" s="222"/>
      <c r="CE3" s="222"/>
      <c r="CF3" s="222"/>
      <c r="CG3" s="222"/>
      <c r="CH3" s="222"/>
      <c r="CI3" s="222"/>
      <c r="CJ3" s="222"/>
      <c r="CK3" s="222"/>
      <c r="CL3" s="222"/>
      <c r="CM3" s="222"/>
      <c r="CN3" s="222"/>
      <c r="CO3" s="222"/>
      <c r="CP3" s="222"/>
      <c r="CQ3" s="222"/>
      <c r="CR3" s="222"/>
      <c r="CS3" s="222"/>
      <c r="CT3" s="222"/>
      <c r="CU3" s="222"/>
      <c r="CV3" s="222"/>
      <c r="CW3" s="222"/>
      <c r="CX3" s="222"/>
      <c r="CY3" s="222"/>
      <c r="CZ3" s="222"/>
      <c r="DA3" s="222"/>
      <c r="DB3" s="222"/>
      <c r="DC3" s="222"/>
      <c r="DD3" s="222"/>
      <c r="DE3" s="222"/>
      <c r="DF3" s="222"/>
      <c r="DG3" s="222"/>
      <c r="DH3" s="222"/>
      <c r="DI3" s="222"/>
      <c r="DJ3" s="222"/>
      <c r="DK3" s="222"/>
      <c r="DL3" s="222"/>
      <c r="DM3" s="222"/>
      <c r="DN3" s="222"/>
      <c r="DO3" s="222"/>
      <c r="DP3" s="222"/>
      <c r="DQ3" s="222"/>
      <c r="DR3" s="222"/>
      <c r="DS3" s="222"/>
      <c r="DT3" s="222"/>
      <c r="DU3" s="222"/>
      <c r="DV3" s="222"/>
      <c r="DW3" s="222"/>
      <c r="DX3" s="222"/>
      <c r="DY3" s="222"/>
      <c r="DZ3" s="222"/>
      <c r="EA3" s="222"/>
      <c r="EB3" s="222"/>
      <c r="EC3" s="222"/>
      <c r="ED3" s="222"/>
      <c r="EE3" s="222"/>
      <c r="EF3" s="222"/>
      <c r="EG3" s="222"/>
      <c r="EH3" s="222"/>
      <c r="EI3" s="222"/>
      <c r="EJ3" s="222"/>
      <c r="EK3" s="222"/>
      <c r="EL3" s="222"/>
      <c r="EM3" s="222"/>
      <c r="EN3" s="222"/>
      <c r="EO3" s="222"/>
      <c r="EP3" s="222"/>
      <c r="EQ3" s="222"/>
      <c r="ER3" s="222"/>
      <c r="ES3" s="222"/>
      <c r="ET3" s="222"/>
      <c r="EU3" s="222"/>
      <c r="EV3" s="222"/>
      <c r="EW3" s="222"/>
      <c r="EX3" s="222"/>
      <c r="EY3" s="222"/>
      <c r="EZ3" s="222"/>
      <c r="FA3" s="222"/>
      <c r="FB3" s="222"/>
      <c r="FC3" s="222"/>
      <c r="FD3" s="222"/>
      <c r="FE3" s="222"/>
      <c r="FF3" s="222"/>
      <c r="FG3" s="222"/>
      <c r="FH3" s="222"/>
      <c r="FI3" s="222"/>
      <c r="FJ3" s="222"/>
      <c r="FK3" s="222"/>
      <c r="FL3" s="222"/>
      <c r="FM3" s="222"/>
      <c r="FN3" s="222"/>
      <c r="FO3" s="222"/>
      <c r="FP3" s="222"/>
      <c r="FQ3" s="222"/>
      <c r="FR3" s="222"/>
      <c r="FS3" s="222"/>
      <c r="FT3" s="222"/>
      <c r="FU3" s="222"/>
      <c r="FV3" s="222"/>
      <c r="FW3" s="222"/>
      <c r="FX3" s="222"/>
      <c r="FY3" s="222"/>
      <c r="FZ3" s="222"/>
      <c r="GA3" s="222"/>
      <c r="GB3" s="222"/>
      <c r="GC3" s="222"/>
      <c r="GD3" s="222"/>
      <c r="GE3" s="222"/>
      <c r="GF3" s="222"/>
      <c r="GG3" s="222"/>
      <c r="GH3" s="222"/>
      <c r="GI3" s="222"/>
      <c r="GJ3" s="222"/>
      <c r="GK3" s="222"/>
      <c r="GL3" s="222"/>
      <c r="GM3" s="222"/>
      <c r="GN3" s="222"/>
      <c r="GO3" s="222"/>
      <c r="GP3" s="222"/>
      <c r="GQ3" s="222"/>
      <c r="GR3" s="222"/>
      <c r="GS3" s="222"/>
      <c r="GT3" s="222"/>
      <c r="GU3" s="222"/>
      <c r="GV3" s="222"/>
      <c r="GW3" s="222"/>
      <c r="GX3" s="222"/>
      <c r="GY3" s="222"/>
      <c r="GZ3" s="222"/>
      <c r="HA3" s="222"/>
      <c r="HB3" s="222"/>
      <c r="HC3" s="222"/>
      <c r="HD3" s="222"/>
      <c r="HE3" s="222"/>
      <c r="HF3" s="222"/>
      <c r="HG3" s="222"/>
      <c r="HH3" s="222"/>
      <c r="HI3" s="222"/>
      <c r="HJ3" s="222"/>
      <c r="HK3" s="222"/>
      <c r="HL3" s="222"/>
      <c r="HM3" s="222"/>
      <c r="HN3" s="222"/>
      <c r="HO3" s="222"/>
      <c r="HP3" s="222"/>
      <c r="HQ3" s="222"/>
      <c r="HR3" s="222"/>
      <c r="HS3" s="222"/>
      <c r="HT3" s="222"/>
      <c r="HU3" s="222"/>
      <c r="HV3" s="222"/>
      <c r="HW3" s="222"/>
      <c r="HX3" s="222"/>
      <c r="HY3" s="222"/>
      <c r="HZ3" s="222"/>
      <c r="IA3" s="222"/>
      <c r="IB3" s="222"/>
      <c r="IC3" s="222"/>
      <c r="ID3" s="222"/>
      <c r="IE3" s="222"/>
      <c r="IF3" s="222"/>
      <c r="IG3" s="222"/>
      <c r="IH3" s="222"/>
      <c r="II3" s="222"/>
      <c r="IJ3" s="222"/>
      <c r="IK3" s="222"/>
      <c r="IL3" s="222"/>
      <c r="IM3" s="222"/>
      <c r="IN3" s="222"/>
      <c r="IO3" s="222"/>
      <c r="IP3" s="222"/>
      <c r="IQ3" s="222"/>
      <c r="IR3" s="222"/>
      <c r="IS3" s="222"/>
      <c r="IT3" s="222"/>
      <c r="IU3" s="222"/>
      <c r="IV3" s="222"/>
    </row>
    <row r="4" spans="1:256" ht="15" thickBot="1" x14ac:dyDescent="0.25"/>
    <row r="5" spans="1:256" ht="42" customHeight="1" thickBot="1" x14ac:dyDescent="0.25">
      <c r="A5" s="51" t="s">
        <v>29</v>
      </c>
      <c r="B5" s="35" t="s">
        <v>333</v>
      </c>
      <c r="C5" t="e">
        <f>#REF!</f>
        <v>#REF!</v>
      </c>
      <c r="D5" t="e">
        <f>#REF!</f>
        <v>#REF!</v>
      </c>
      <c r="F5" s="56"/>
      <c r="G5" s="57" t="s">
        <v>334</v>
      </c>
      <c r="H5" s="57" t="s">
        <v>335</v>
      </c>
      <c r="I5" s="57" t="s">
        <v>34</v>
      </c>
      <c r="J5" s="58" t="s">
        <v>336</v>
      </c>
    </row>
    <row r="6" spans="1:256" ht="24" customHeight="1" thickBot="1" x14ac:dyDescent="0.25">
      <c r="A6" s="36" t="s">
        <v>364</v>
      </c>
      <c r="B6" s="37" t="s">
        <v>338</v>
      </c>
      <c r="C6" t="e">
        <f>#REF!</f>
        <v>#REF!</v>
      </c>
      <c r="D6" t="e">
        <f>#REF!</f>
        <v>#REF!</v>
      </c>
      <c r="F6" s="61" t="s">
        <v>339</v>
      </c>
      <c r="G6" s="59">
        <v>15</v>
      </c>
      <c r="H6" s="54">
        <v>9</v>
      </c>
      <c r="I6" s="54">
        <v>65</v>
      </c>
      <c r="J6" s="55">
        <f>SUM(G6:I6)</f>
        <v>89</v>
      </c>
      <c r="K6" s="45"/>
    </row>
    <row r="7" spans="1:256" ht="22.5" customHeight="1" thickBot="1" x14ac:dyDescent="0.25">
      <c r="A7" s="38" t="s">
        <v>364</v>
      </c>
      <c r="B7" s="37" t="s">
        <v>338</v>
      </c>
      <c r="C7" t="e">
        <f>#REF!</f>
        <v>#REF!</v>
      </c>
      <c r="D7" t="e">
        <f>#REF!</f>
        <v>#REF!</v>
      </c>
      <c r="F7" s="62" t="s">
        <v>340</v>
      </c>
      <c r="G7" s="60">
        <v>0.17</v>
      </c>
      <c r="H7" s="52">
        <v>0.1</v>
      </c>
      <c r="I7" s="52">
        <v>0.73</v>
      </c>
      <c r="J7" s="53">
        <v>1</v>
      </c>
      <c r="K7" s="46"/>
    </row>
    <row r="8" spans="1:256" ht="15" thickBot="1" x14ac:dyDescent="0.25">
      <c r="A8" s="39" t="s">
        <v>364</v>
      </c>
      <c r="B8" s="37" t="s">
        <v>338</v>
      </c>
      <c r="C8" t="e">
        <f>#REF!</f>
        <v>#REF!</v>
      </c>
      <c r="D8" t="e">
        <f>#REF!</f>
        <v>#REF!</v>
      </c>
    </row>
    <row r="9" spans="1:256" ht="15" thickBot="1" x14ac:dyDescent="0.25">
      <c r="A9" s="38" t="s">
        <v>364</v>
      </c>
      <c r="B9" s="37" t="s">
        <v>338</v>
      </c>
      <c r="C9" t="e">
        <f>#REF!</f>
        <v>#REF!</v>
      </c>
      <c r="D9" t="e">
        <f>#REF!</f>
        <v>#REF!</v>
      </c>
    </row>
    <row r="10" spans="1:256" ht="15" thickBot="1" x14ac:dyDescent="0.25">
      <c r="A10" s="36" t="s">
        <v>364</v>
      </c>
      <c r="B10" s="37" t="s">
        <v>338</v>
      </c>
      <c r="C10" t="e">
        <f>#REF!</f>
        <v>#REF!</v>
      </c>
      <c r="D10" t="e">
        <f>#REF!</f>
        <v>#REF!</v>
      </c>
    </row>
    <row r="11" spans="1:256" ht="15" thickBot="1" x14ac:dyDescent="0.25">
      <c r="A11" s="36" t="s">
        <v>364</v>
      </c>
      <c r="B11" s="37" t="s">
        <v>338</v>
      </c>
      <c r="C11" t="e">
        <f>#REF!</f>
        <v>#REF!</v>
      </c>
      <c r="D11" t="e">
        <f>#REF!</f>
        <v>#REF!</v>
      </c>
    </row>
    <row r="12" spans="1:256" ht="15" thickBot="1" x14ac:dyDescent="0.25">
      <c r="A12" s="36" t="s">
        <v>364</v>
      </c>
      <c r="B12" s="37" t="s">
        <v>338</v>
      </c>
      <c r="C12" t="e">
        <f>#REF!</f>
        <v>#REF!</v>
      </c>
      <c r="D12" t="e">
        <f>#REF!</f>
        <v>#REF!</v>
      </c>
    </row>
    <row r="13" spans="1:256" ht="15" thickBot="1" x14ac:dyDescent="0.25">
      <c r="A13" s="36" t="s">
        <v>364</v>
      </c>
      <c r="B13" s="37" t="s">
        <v>338</v>
      </c>
      <c r="C13" t="e">
        <f>#REF!</f>
        <v>#REF!</v>
      </c>
      <c r="D13" t="e">
        <f>#REF!</f>
        <v>#REF!</v>
      </c>
    </row>
    <row r="14" spans="1:256" ht="15" thickBot="1" x14ac:dyDescent="0.25">
      <c r="A14" s="36" t="s">
        <v>364</v>
      </c>
      <c r="B14" s="37" t="s">
        <v>338</v>
      </c>
      <c r="C14" t="e">
        <f>#REF!</f>
        <v>#REF!</v>
      </c>
      <c r="D14" t="e">
        <f>#REF!</f>
        <v>#REF!</v>
      </c>
    </row>
    <row r="15" spans="1:256" ht="15" thickBot="1" x14ac:dyDescent="0.25">
      <c r="A15" s="36" t="s">
        <v>364</v>
      </c>
      <c r="B15" s="37" t="s">
        <v>338</v>
      </c>
      <c r="C15" t="e">
        <f>#REF!</f>
        <v>#REF!</v>
      </c>
      <c r="D15" t="e">
        <f>#REF!</f>
        <v>#REF!</v>
      </c>
    </row>
    <row r="16" spans="1:256" ht="15" thickBot="1" x14ac:dyDescent="0.25">
      <c r="A16" s="36" t="s">
        <v>364</v>
      </c>
      <c r="B16" s="37" t="s">
        <v>338</v>
      </c>
      <c r="C16" t="e">
        <f>#REF!</f>
        <v>#REF!</v>
      </c>
      <c r="D16" t="e">
        <f>#REF!</f>
        <v>#REF!</v>
      </c>
    </row>
    <row r="17" spans="1:4" ht="15" thickBot="1" x14ac:dyDescent="0.25">
      <c r="A17" s="38" t="s">
        <v>364</v>
      </c>
      <c r="B17" s="37" t="s">
        <v>338</v>
      </c>
      <c r="C17" t="e">
        <f>#REF!</f>
        <v>#REF!</v>
      </c>
      <c r="D17" t="e">
        <f>#REF!</f>
        <v>#REF!</v>
      </c>
    </row>
    <row r="18" spans="1:4" ht="15" thickBot="1" x14ac:dyDescent="0.25">
      <c r="A18" s="39" t="s">
        <v>341</v>
      </c>
      <c r="B18" s="37" t="s">
        <v>338</v>
      </c>
      <c r="C18" t="e">
        <f>#REF!</f>
        <v>#REF!</v>
      </c>
      <c r="D18" t="e">
        <f>#REF!</f>
        <v>#REF!</v>
      </c>
    </row>
    <row r="19" spans="1:4" ht="15" thickBot="1" x14ac:dyDescent="0.25">
      <c r="A19" s="36" t="s">
        <v>348</v>
      </c>
      <c r="B19" s="37" t="s">
        <v>338</v>
      </c>
      <c r="C19" t="e">
        <f>#REF!</f>
        <v>#REF!</v>
      </c>
      <c r="D19" t="e">
        <f>#REF!</f>
        <v>#REF!</v>
      </c>
    </row>
    <row r="20" spans="1:4" ht="15" thickBot="1" x14ac:dyDescent="0.25">
      <c r="A20" s="36" t="s">
        <v>347</v>
      </c>
      <c r="B20" s="37" t="s">
        <v>338</v>
      </c>
      <c r="C20" t="e">
        <f>#REF!</f>
        <v>#REF!</v>
      </c>
      <c r="D20" t="e">
        <f>#REF!</f>
        <v>#REF!</v>
      </c>
    </row>
    <row r="21" spans="1:4" ht="15" thickBot="1" x14ac:dyDescent="0.25">
      <c r="A21" s="39" t="s">
        <v>341</v>
      </c>
      <c r="B21" s="40" t="s">
        <v>342</v>
      </c>
      <c r="C21" t="e">
        <f>#REF!</f>
        <v>#REF!</v>
      </c>
      <c r="D21" t="e">
        <f>#REF!</f>
        <v>#REF!</v>
      </c>
    </row>
    <row r="22" spans="1:4" ht="15" thickBot="1" x14ac:dyDescent="0.25">
      <c r="A22" s="39" t="s">
        <v>341</v>
      </c>
      <c r="B22" s="40" t="s">
        <v>342</v>
      </c>
      <c r="C22" t="e">
        <f>#REF!</f>
        <v>#REF!</v>
      </c>
      <c r="D22" t="e">
        <f>#REF!</f>
        <v>#REF!</v>
      </c>
    </row>
    <row r="23" spans="1:4" ht="15" thickBot="1" x14ac:dyDescent="0.25">
      <c r="A23" s="38" t="s">
        <v>350</v>
      </c>
      <c r="B23" s="40" t="s">
        <v>342</v>
      </c>
      <c r="C23" t="e">
        <f>#REF!</f>
        <v>#REF!</v>
      </c>
      <c r="D23" t="e">
        <f>#REF!</f>
        <v>#REF!</v>
      </c>
    </row>
    <row r="24" spans="1:4" ht="15" thickBot="1" x14ac:dyDescent="0.25">
      <c r="A24" s="41" t="s">
        <v>341</v>
      </c>
      <c r="B24" s="40" t="s">
        <v>342</v>
      </c>
      <c r="C24" t="e">
        <f>#REF!</f>
        <v>#REF!</v>
      </c>
      <c r="D24" t="e">
        <f>#REF!</f>
        <v>#REF!</v>
      </c>
    </row>
    <row r="25" spans="1:4" ht="15" thickBot="1" x14ac:dyDescent="0.25">
      <c r="A25" s="38" t="s">
        <v>341</v>
      </c>
      <c r="B25" s="40" t="s">
        <v>342</v>
      </c>
      <c r="C25" t="e">
        <f>#REF!</f>
        <v>#REF!</v>
      </c>
      <c r="D25" t="e">
        <f>#REF!</f>
        <v>#REF!</v>
      </c>
    </row>
    <row r="26" spans="1:4" ht="15" thickBot="1" x14ac:dyDescent="0.25">
      <c r="A26" s="36" t="s">
        <v>341</v>
      </c>
      <c r="B26" s="40" t="s">
        <v>342</v>
      </c>
      <c r="C26" t="e">
        <f>#REF!</f>
        <v>#REF!</v>
      </c>
      <c r="D26" t="e">
        <f>#REF!</f>
        <v>#REF!</v>
      </c>
    </row>
    <row r="27" spans="1:4" ht="15" thickBot="1" x14ac:dyDescent="0.25">
      <c r="A27" s="41" t="s">
        <v>341</v>
      </c>
      <c r="B27" s="40" t="s">
        <v>342</v>
      </c>
      <c r="C27" t="e">
        <f>#REF!</f>
        <v>#REF!</v>
      </c>
      <c r="D27" t="e">
        <f>#REF!</f>
        <v>#REF!</v>
      </c>
    </row>
    <row r="28" spans="1:4" ht="15" thickBot="1" x14ac:dyDescent="0.25">
      <c r="A28" s="42" t="s">
        <v>341</v>
      </c>
      <c r="B28" s="40" t="s">
        <v>342</v>
      </c>
      <c r="C28" t="e">
        <f>#REF!</f>
        <v>#REF!</v>
      </c>
      <c r="D28" t="e">
        <f>#REF!</f>
        <v>#REF!</v>
      </c>
    </row>
    <row r="29" spans="1:4" ht="20.25" customHeight="1" thickBot="1" x14ac:dyDescent="0.25">
      <c r="A29" s="38" t="s">
        <v>350</v>
      </c>
      <c r="B29" s="40" t="s">
        <v>342</v>
      </c>
      <c r="C29" t="e">
        <f>#REF!</f>
        <v>#REF!</v>
      </c>
      <c r="D29" t="e">
        <f>#REF!</f>
        <v>#REF!</v>
      </c>
    </row>
    <row r="30" spans="1:4" ht="20.25" customHeight="1" thickBot="1" x14ac:dyDescent="0.25">
      <c r="A30" s="38" t="s">
        <v>350</v>
      </c>
      <c r="B30" s="43" t="s">
        <v>344</v>
      </c>
    </row>
    <row r="31" spans="1:4" ht="15" thickBot="1" x14ac:dyDescent="0.25">
      <c r="A31" s="36" t="s">
        <v>346</v>
      </c>
      <c r="B31" s="43" t="s">
        <v>344</v>
      </c>
    </row>
    <row r="32" spans="1:4" ht="15" thickBot="1" x14ac:dyDescent="0.25">
      <c r="A32" s="41" t="s">
        <v>345</v>
      </c>
      <c r="B32" s="43" t="s">
        <v>344</v>
      </c>
    </row>
    <row r="33" spans="1:4" ht="15" thickBot="1" x14ac:dyDescent="0.25">
      <c r="A33" s="38" t="s">
        <v>350</v>
      </c>
      <c r="B33" s="43" t="s">
        <v>344</v>
      </c>
    </row>
    <row r="34" spans="1:4" ht="15" thickBot="1" x14ac:dyDescent="0.25">
      <c r="A34" s="38" t="s">
        <v>350</v>
      </c>
      <c r="B34" s="43" t="s">
        <v>344</v>
      </c>
    </row>
    <row r="35" spans="1:4" ht="15" thickBot="1" x14ac:dyDescent="0.25">
      <c r="A35" s="41" t="s">
        <v>345</v>
      </c>
      <c r="B35" s="43" t="s">
        <v>344</v>
      </c>
    </row>
    <row r="36" spans="1:4" ht="15" thickBot="1" x14ac:dyDescent="0.25">
      <c r="A36" s="38" t="s">
        <v>345</v>
      </c>
      <c r="B36" s="43" t="s">
        <v>344</v>
      </c>
    </row>
    <row r="37" spans="1:4" ht="15" thickBot="1" x14ac:dyDescent="0.25">
      <c r="A37" s="38" t="s">
        <v>345</v>
      </c>
      <c r="B37" s="43" t="s">
        <v>344</v>
      </c>
    </row>
    <row r="38" spans="1:4" ht="15" thickBot="1" x14ac:dyDescent="0.25">
      <c r="A38" s="38" t="s">
        <v>345</v>
      </c>
      <c r="B38" s="43" t="s">
        <v>344</v>
      </c>
    </row>
    <row r="39" spans="1:4" ht="22.5" customHeight="1" thickBot="1" x14ac:dyDescent="0.25">
      <c r="A39" s="38" t="s">
        <v>350</v>
      </c>
      <c r="B39" s="43" t="s">
        <v>344</v>
      </c>
      <c r="C39" t="e">
        <f>#REF!</f>
        <v>#REF!</v>
      </c>
      <c r="D39" t="e">
        <f>#REF!</f>
        <v>#REF!</v>
      </c>
    </row>
    <row r="40" spans="1:4" ht="19.5" customHeight="1" thickBot="1" x14ac:dyDescent="0.25">
      <c r="A40" s="38" t="s">
        <v>350</v>
      </c>
      <c r="B40" s="43" t="s">
        <v>344</v>
      </c>
      <c r="C40" t="e">
        <f>#REF!</f>
        <v>#REF!</v>
      </c>
      <c r="D40" t="e">
        <f>#REF!</f>
        <v>#REF!</v>
      </c>
    </row>
    <row r="41" spans="1:4" ht="20.25" customHeight="1" thickBot="1" x14ac:dyDescent="0.25">
      <c r="A41" s="38" t="s">
        <v>350</v>
      </c>
      <c r="B41" s="43" t="s">
        <v>344</v>
      </c>
      <c r="C41" t="e">
        <f>#REF!</f>
        <v>#REF!</v>
      </c>
      <c r="D41" t="e">
        <f>#REF!</f>
        <v>#REF!</v>
      </c>
    </row>
    <row r="42" spans="1:4" ht="20.25" customHeight="1" thickBot="1" x14ac:dyDescent="0.25">
      <c r="A42" s="38" t="s">
        <v>350</v>
      </c>
      <c r="B42" s="43" t="s">
        <v>344</v>
      </c>
    </row>
    <row r="43" spans="1:4" ht="21" customHeight="1" thickBot="1" x14ac:dyDescent="0.25">
      <c r="A43" s="38" t="s">
        <v>350</v>
      </c>
      <c r="B43" s="43" t="s">
        <v>344</v>
      </c>
      <c r="C43" t="e">
        <f>#REF!</f>
        <v>#REF!</v>
      </c>
      <c r="D43" t="e">
        <f>#REF!</f>
        <v>#REF!</v>
      </c>
    </row>
    <row r="44" spans="1:4" ht="18.75" customHeight="1" thickBot="1" x14ac:dyDescent="0.25">
      <c r="A44" s="38" t="s">
        <v>350</v>
      </c>
      <c r="B44" s="43" t="s">
        <v>344</v>
      </c>
    </row>
    <row r="45" spans="1:4" ht="16.5" customHeight="1" thickBot="1" x14ac:dyDescent="0.25">
      <c r="A45" s="38" t="s">
        <v>345</v>
      </c>
      <c r="B45" s="43" t="s">
        <v>344</v>
      </c>
    </row>
    <row r="46" spans="1:4" ht="18" customHeight="1" thickBot="1" x14ac:dyDescent="0.25">
      <c r="A46" s="38" t="s">
        <v>350</v>
      </c>
      <c r="B46" s="43" t="s">
        <v>344</v>
      </c>
      <c r="C46" s="8"/>
      <c r="D46" s="34"/>
    </row>
    <row r="47" spans="1:4" ht="21.75" customHeight="1" thickBot="1" x14ac:dyDescent="0.25">
      <c r="A47" s="38" t="s">
        <v>350</v>
      </c>
      <c r="B47" s="43" t="s">
        <v>344</v>
      </c>
      <c r="C47" s="32"/>
      <c r="D47" s="33"/>
    </row>
    <row r="48" spans="1:4" ht="20.25" customHeight="1" thickBot="1" x14ac:dyDescent="0.25">
      <c r="A48" s="38" t="s">
        <v>350</v>
      </c>
      <c r="B48" s="43" t="s">
        <v>344</v>
      </c>
      <c r="C48" s="8"/>
      <c r="D48" s="2"/>
    </row>
    <row r="49" spans="1:4" ht="15" thickBot="1" x14ac:dyDescent="0.25">
      <c r="A49" s="39" t="s">
        <v>346</v>
      </c>
      <c r="B49" s="43" t="s">
        <v>344</v>
      </c>
      <c r="C49" s="8"/>
      <c r="D49" s="2"/>
    </row>
    <row r="50" spans="1:4" ht="20.25" customHeight="1" thickBot="1" x14ac:dyDescent="0.25">
      <c r="A50" s="38" t="s">
        <v>350</v>
      </c>
      <c r="B50" s="43" t="s">
        <v>344</v>
      </c>
      <c r="C50" s="8"/>
      <c r="D50" s="2"/>
    </row>
    <row r="51" spans="1:4" ht="19.5" customHeight="1" thickBot="1" x14ac:dyDescent="0.25">
      <c r="A51" s="38" t="s">
        <v>350</v>
      </c>
      <c r="B51" s="43" t="s">
        <v>344</v>
      </c>
      <c r="C51" s="8"/>
      <c r="D51" s="2"/>
    </row>
    <row r="52" spans="1:4" ht="17.25" customHeight="1" thickBot="1" x14ac:dyDescent="0.25">
      <c r="A52" s="38" t="s">
        <v>350</v>
      </c>
      <c r="B52" s="43" t="s">
        <v>344</v>
      </c>
      <c r="C52" s="8"/>
      <c r="D52" s="2"/>
    </row>
    <row r="53" spans="1:4" ht="15" thickBot="1" x14ac:dyDescent="0.25">
      <c r="A53" s="38" t="s">
        <v>350</v>
      </c>
      <c r="B53" s="43" t="s">
        <v>344</v>
      </c>
    </row>
    <row r="54" spans="1:4" ht="18.75" customHeight="1" thickBot="1" x14ac:dyDescent="0.25">
      <c r="A54" s="38" t="s">
        <v>350</v>
      </c>
      <c r="B54" s="43" t="s">
        <v>344</v>
      </c>
    </row>
    <row r="55" spans="1:4" ht="15" thickBot="1" x14ac:dyDescent="0.25">
      <c r="A55" s="38" t="s">
        <v>346</v>
      </c>
      <c r="B55" s="43" t="s">
        <v>344</v>
      </c>
    </row>
    <row r="56" spans="1:4" ht="15" thickBot="1" x14ac:dyDescent="0.25">
      <c r="A56" s="36" t="s">
        <v>345</v>
      </c>
      <c r="B56" s="43" t="s">
        <v>344</v>
      </c>
    </row>
    <row r="57" spans="1:4" ht="18.75" customHeight="1" thickBot="1" x14ac:dyDescent="0.25">
      <c r="A57" s="38" t="s">
        <v>350</v>
      </c>
      <c r="B57" s="43" t="s">
        <v>344</v>
      </c>
    </row>
    <row r="58" spans="1:4" ht="15" thickBot="1" x14ac:dyDescent="0.25">
      <c r="A58" s="36" t="s">
        <v>345</v>
      </c>
      <c r="B58" s="43" t="s">
        <v>344</v>
      </c>
    </row>
    <row r="59" spans="1:4" ht="21" customHeight="1" thickBot="1" x14ac:dyDescent="0.25">
      <c r="A59" s="38" t="s">
        <v>350</v>
      </c>
      <c r="B59" s="43" t="s">
        <v>344</v>
      </c>
    </row>
    <row r="60" spans="1:4" ht="20.25" customHeight="1" thickBot="1" x14ac:dyDescent="0.25">
      <c r="A60" s="38" t="s">
        <v>350</v>
      </c>
      <c r="B60" s="43" t="s">
        <v>344</v>
      </c>
    </row>
    <row r="61" spans="1:4" ht="21" customHeight="1" thickBot="1" x14ac:dyDescent="0.25">
      <c r="A61" s="38" t="s">
        <v>350</v>
      </c>
      <c r="B61" s="43" t="s">
        <v>344</v>
      </c>
    </row>
    <row r="62" spans="1:4" ht="19.5" customHeight="1" thickBot="1" x14ac:dyDescent="0.25">
      <c r="A62" s="38" t="s">
        <v>350</v>
      </c>
      <c r="B62" s="43" t="s">
        <v>344</v>
      </c>
    </row>
    <row r="63" spans="1:4" ht="15" thickBot="1" x14ac:dyDescent="0.25">
      <c r="A63" s="44" t="s">
        <v>345</v>
      </c>
      <c r="B63" s="43" t="s">
        <v>344</v>
      </c>
    </row>
    <row r="64" spans="1:4" ht="21.75" customHeight="1" thickBot="1" x14ac:dyDescent="0.25">
      <c r="A64" s="38" t="s">
        <v>350</v>
      </c>
      <c r="B64" s="43" t="s">
        <v>344</v>
      </c>
    </row>
    <row r="65" spans="1:2" ht="21" customHeight="1" thickBot="1" x14ac:dyDescent="0.25">
      <c r="A65" s="38" t="s">
        <v>350</v>
      </c>
      <c r="B65" s="43" t="s">
        <v>344</v>
      </c>
    </row>
    <row r="66" spans="1:2" ht="20.25" customHeight="1" thickBot="1" x14ac:dyDescent="0.25">
      <c r="A66" s="38" t="s">
        <v>350</v>
      </c>
      <c r="B66" s="43" t="s">
        <v>344</v>
      </c>
    </row>
    <row r="67" spans="1:2" ht="15" thickBot="1" x14ac:dyDescent="0.25">
      <c r="A67" s="38" t="s">
        <v>345</v>
      </c>
      <c r="B67" s="43" t="s">
        <v>344</v>
      </c>
    </row>
    <row r="68" spans="1:2" ht="15" thickBot="1" x14ac:dyDescent="0.25">
      <c r="A68" s="38" t="s">
        <v>345</v>
      </c>
      <c r="B68" s="43" t="s">
        <v>344</v>
      </c>
    </row>
    <row r="69" spans="1:2" ht="15" thickBot="1" x14ac:dyDescent="0.25">
      <c r="A69" s="38" t="s">
        <v>345</v>
      </c>
      <c r="B69" s="43" t="s">
        <v>344</v>
      </c>
    </row>
    <row r="70" spans="1:2" ht="15" thickBot="1" x14ac:dyDescent="0.25">
      <c r="A70" s="36" t="s">
        <v>345</v>
      </c>
      <c r="B70" s="43" t="s">
        <v>344</v>
      </c>
    </row>
    <row r="71" spans="1:2" ht="15" thickBot="1" x14ac:dyDescent="0.25">
      <c r="A71" s="38" t="s">
        <v>346</v>
      </c>
      <c r="B71" s="43" t="s">
        <v>344</v>
      </c>
    </row>
    <row r="72" spans="1:2" ht="17.25" customHeight="1" thickBot="1" x14ac:dyDescent="0.25">
      <c r="A72" s="38" t="s">
        <v>350</v>
      </c>
      <c r="B72" s="43" t="s">
        <v>344</v>
      </c>
    </row>
    <row r="73" spans="1:2" ht="15" thickBot="1" x14ac:dyDescent="0.25">
      <c r="A73" s="36" t="s">
        <v>345</v>
      </c>
      <c r="B73" s="43" t="s">
        <v>344</v>
      </c>
    </row>
    <row r="74" spans="1:2" ht="15" thickBot="1" x14ac:dyDescent="0.25">
      <c r="A74" s="38" t="s">
        <v>345</v>
      </c>
      <c r="B74" s="43" t="s">
        <v>344</v>
      </c>
    </row>
    <row r="75" spans="1:2" ht="16.5" customHeight="1" thickBot="1" x14ac:dyDescent="0.25">
      <c r="A75" s="38" t="s">
        <v>350</v>
      </c>
      <c r="B75" s="43" t="s">
        <v>344</v>
      </c>
    </row>
    <row r="76" spans="1:2" ht="19.5" customHeight="1" thickBot="1" x14ac:dyDescent="0.25">
      <c r="A76" s="38" t="s">
        <v>350</v>
      </c>
      <c r="B76" s="43" t="s">
        <v>344</v>
      </c>
    </row>
    <row r="77" spans="1:2" ht="15" thickBot="1" x14ac:dyDescent="0.25">
      <c r="A77" s="38" t="s">
        <v>346</v>
      </c>
      <c r="B77" s="43" t="s">
        <v>344</v>
      </c>
    </row>
    <row r="78" spans="1:2" ht="21" customHeight="1" thickBot="1" x14ac:dyDescent="0.25">
      <c r="A78" s="38" t="s">
        <v>350</v>
      </c>
      <c r="B78" s="43" t="s">
        <v>344</v>
      </c>
    </row>
    <row r="79" spans="1:2" ht="18" customHeight="1" thickBot="1" x14ac:dyDescent="0.25">
      <c r="A79" s="38" t="s">
        <v>350</v>
      </c>
      <c r="B79" s="43" t="s">
        <v>344</v>
      </c>
    </row>
    <row r="80" spans="1:2" ht="15" thickBot="1" x14ac:dyDescent="0.25">
      <c r="A80" s="38" t="s">
        <v>345</v>
      </c>
      <c r="B80" s="43" t="s">
        <v>344</v>
      </c>
    </row>
    <row r="81" spans="1:14" ht="15" thickBot="1" x14ac:dyDescent="0.25">
      <c r="A81" s="38" t="s">
        <v>345</v>
      </c>
      <c r="B81" s="43" t="s">
        <v>344</v>
      </c>
    </row>
    <row r="82" spans="1:14" ht="20.25" customHeight="1" thickBot="1" x14ac:dyDescent="0.25">
      <c r="A82" s="38" t="s">
        <v>350</v>
      </c>
      <c r="B82" s="43" t="s">
        <v>344</v>
      </c>
    </row>
    <row r="83" spans="1:14" ht="21.75" customHeight="1" thickBot="1" x14ac:dyDescent="0.25">
      <c r="A83" s="38" t="s">
        <v>350</v>
      </c>
      <c r="B83" s="43" t="s">
        <v>344</v>
      </c>
    </row>
    <row r="84" spans="1:14" ht="15" thickBot="1" x14ac:dyDescent="0.25">
      <c r="A84" s="36" t="s">
        <v>346</v>
      </c>
      <c r="B84" s="43" t="s">
        <v>344</v>
      </c>
    </row>
    <row r="85" spans="1:14" ht="21.75" customHeight="1" thickBot="1" x14ac:dyDescent="0.25">
      <c r="A85" s="38" t="s">
        <v>350</v>
      </c>
      <c r="B85" s="43" t="s">
        <v>344</v>
      </c>
    </row>
    <row r="86" spans="1:14" ht="18" customHeight="1" thickBot="1" x14ac:dyDescent="0.25">
      <c r="A86" s="38" t="s">
        <v>350</v>
      </c>
      <c r="B86" s="43" t="s">
        <v>344</v>
      </c>
    </row>
    <row r="87" spans="1:14" ht="18.75" customHeight="1" thickBot="1" x14ac:dyDescent="0.25">
      <c r="A87" s="38" t="s">
        <v>350</v>
      </c>
      <c r="B87" s="43" t="s">
        <v>344</v>
      </c>
    </row>
    <row r="88" spans="1:14" ht="19.5" customHeight="1" thickBot="1" x14ac:dyDescent="0.25">
      <c r="A88" s="38" t="s">
        <v>350</v>
      </c>
      <c r="B88" s="43" t="s">
        <v>344</v>
      </c>
    </row>
    <row r="89" spans="1:14" ht="15" thickBot="1" x14ac:dyDescent="0.25">
      <c r="A89" s="36" t="s">
        <v>346</v>
      </c>
      <c r="B89" s="43" t="s">
        <v>344</v>
      </c>
    </row>
    <row r="90" spans="1:14" ht="18.75" customHeight="1" thickBot="1" x14ac:dyDescent="0.25">
      <c r="A90" s="38" t="s">
        <v>350</v>
      </c>
      <c r="B90" s="43" t="s">
        <v>344</v>
      </c>
    </row>
    <row r="91" spans="1:14" ht="20.25" customHeight="1" thickBot="1" x14ac:dyDescent="0.25">
      <c r="A91" s="38" t="s">
        <v>350</v>
      </c>
      <c r="B91" s="43" t="s">
        <v>344</v>
      </c>
    </row>
    <row r="92" spans="1:14" ht="15" thickBot="1" x14ac:dyDescent="0.25">
      <c r="A92" s="42" t="s">
        <v>345</v>
      </c>
      <c r="B92" s="43" t="s">
        <v>344</v>
      </c>
    </row>
    <row r="93" spans="1:14" ht="22.5" customHeight="1" thickBot="1" x14ac:dyDescent="0.25">
      <c r="A93" s="38" t="s">
        <v>350</v>
      </c>
      <c r="B93" s="43" t="s">
        <v>344</v>
      </c>
    </row>
    <row r="94" spans="1:14" ht="15" thickBot="1" x14ac:dyDescent="0.25">
      <c r="A94" s="36" t="s">
        <v>346</v>
      </c>
      <c r="B94" s="43" t="s">
        <v>344</v>
      </c>
    </row>
    <row r="95" spans="1:14" ht="15" thickBot="1" x14ac:dyDescent="0.25">
      <c r="F95" s="230" t="s">
        <v>378</v>
      </c>
      <c r="G95" s="231"/>
      <c r="H95" s="231"/>
      <c r="I95" s="231"/>
      <c r="J95" s="231"/>
      <c r="K95" s="231"/>
      <c r="L95" s="231"/>
      <c r="M95" s="231"/>
      <c r="N95" s="232"/>
    </row>
    <row r="96" spans="1:14" ht="36.75" thickBot="1" x14ac:dyDescent="0.25">
      <c r="F96" s="79"/>
      <c r="G96" s="75" t="s">
        <v>350</v>
      </c>
      <c r="H96" s="76" t="s">
        <v>351</v>
      </c>
      <c r="I96" s="75" t="s">
        <v>353</v>
      </c>
      <c r="J96" s="77" t="s">
        <v>379</v>
      </c>
      <c r="K96" s="75" t="s">
        <v>354</v>
      </c>
      <c r="L96" s="75" t="s">
        <v>348</v>
      </c>
      <c r="M96" s="78" t="s">
        <v>347</v>
      </c>
      <c r="N96" s="80" t="s">
        <v>336</v>
      </c>
    </row>
    <row r="97" spans="6:14" ht="15" thickTop="1" x14ac:dyDescent="0.2">
      <c r="F97" s="81" t="s">
        <v>356</v>
      </c>
      <c r="G97" s="47">
        <v>41</v>
      </c>
      <c r="H97" s="49">
        <v>18</v>
      </c>
      <c r="I97" s="47">
        <v>12</v>
      </c>
      <c r="J97" s="47">
        <v>8</v>
      </c>
      <c r="K97" s="47">
        <v>8</v>
      </c>
      <c r="L97" s="50">
        <v>1</v>
      </c>
      <c r="M97" s="50">
        <v>1</v>
      </c>
      <c r="N97" s="82">
        <f>SUM(G97:M97)</f>
        <v>89</v>
      </c>
    </row>
    <row r="98" spans="6:14" ht="15" thickBot="1" x14ac:dyDescent="0.25">
      <c r="F98" s="83" t="s">
        <v>340</v>
      </c>
      <c r="G98" s="52" t="s">
        <v>380</v>
      </c>
      <c r="H98" s="84" t="s">
        <v>381</v>
      </c>
      <c r="I98" s="52" t="s">
        <v>382</v>
      </c>
      <c r="J98" s="52" t="s">
        <v>383</v>
      </c>
      <c r="K98" s="52" t="s">
        <v>383</v>
      </c>
      <c r="L98" s="85" t="s">
        <v>384</v>
      </c>
      <c r="M98" s="85" t="s">
        <v>384</v>
      </c>
      <c r="N98" s="86">
        <v>1</v>
      </c>
    </row>
  </sheetData>
  <mergeCells count="245">
    <mergeCell ref="F95:N95"/>
    <mergeCell ref="O2:P2"/>
    <mergeCell ref="Q2:R2"/>
    <mergeCell ref="S2:T2"/>
    <mergeCell ref="U2:V2"/>
    <mergeCell ref="W2:X2"/>
    <mergeCell ref="Y2:Z2"/>
    <mergeCell ref="AM2:AN2"/>
    <mergeCell ref="AO2:AP2"/>
    <mergeCell ref="Q3:R3"/>
    <mergeCell ref="S3:T3"/>
    <mergeCell ref="U3:V3"/>
    <mergeCell ref="W3:X3"/>
    <mergeCell ref="Y3:Z3"/>
    <mergeCell ref="AA3:AB3"/>
    <mergeCell ref="AC3:AD3"/>
    <mergeCell ref="AE3:AF3"/>
    <mergeCell ref="AG3:AH3"/>
    <mergeCell ref="AI3:AJ3"/>
    <mergeCell ref="AK3:AL3"/>
    <mergeCell ref="AM3:AN3"/>
    <mergeCell ref="A2:M2"/>
    <mergeCell ref="A3:M3"/>
    <mergeCell ref="AQ2:AR2"/>
    <mergeCell ref="AS2:AT2"/>
    <mergeCell ref="AU2:AV2"/>
    <mergeCell ref="AW2:AX2"/>
    <mergeCell ref="AA2:AB2"/>
    <mergeCell ref="AC2:AD2"/>
    <mergeCell ref="AE2:AF2"/>
    <mergeCell ref="AG2:AH2"/>
    <mergeCell ref="AI2:AJ2"/>
    <mergeCell ref="AK2:AL2"/>
    <mergeCell ref="BK2:BL2"/>
    <mergeCell ref="BM2:BN2"/>
    <mergeCell ref="BO2:BP2"/>
    <mergeCell ref="BQ2:BR2"/>
    <mergeCell ref="BS2:BT2"/>
    <mergeCell ref="BU2:BV2"/>
    <mergeCell ref="AY2:AZ2"/>
    <mergeCell ref="BA2:BB2"/>
    <mergeCell ref="BC2:BD2"/>
    <mergeCell ref="BE2:BF2"/>
    <mergeCell ref="BG2:BH2"/>
    <mergeCell ref="BI2:BJ2"/>
    <mergeCell ref="CI2:CJ2"/>
    <mergeCell ref="CK2:CL2"/>
    <mergeCell ref="CM2:CN2"/>
    <mergeCell ref="CO2:CP2"/>
    <mergeCell ref="CQ2:CR2"/>
    <mergeCell ref="CS2:CT2"/>
    <mergeCell ref="BW2:BX2"/>
    <mergeCell ref="BY2:BZ2"/>
    <mergeCell ref="CA2:CB2"/>
    <mergeCell ref="CC2:CD2"/>
    <mergeCell ref="CE2:CF2"/>
    <mergeCell ref="CG2:CH2"/>
    <mergeCell ref="DG2:DH2"/>
    <mergeCell ref="DI2:DJ2"/>
    <mergeCell ref="DK2:DL2"/>
    <mergeCell ref="DM2:DN2"/>
    <mergeCell ref="DO2:DP2"/>
    <mergeCell ref="DQ2:DR2"/>
    <mergeCell ref="CU2:CV2"/>
    <mergeCell ref="CW2:CX2"/>
    <mergeCell ref="CY2:CZ2"/>
    <mergeCell ref="DA2:DB2"/>
    <mergeCell ref="DC2:DD2"/>
    <mergeCell ref="DE2:DF2"/>
    <mergeCell ref="EE2:EF2"/>
    <mergeCell ref="EG2:EH2"/>
    <mergeCell ref="EI2:EJ2"/>
    <mergeCell ref="EK2:EL2"/>
    <mergeCell ref="EM2:EN2"/>
    <mergeCell ref="EO2:EP2"/>
    <mergeCell ref="DS2:DT2"/>
    <mergeCell ref="DU2:DV2"/>
    <mergeCell ref="DW2:DX2"/>
    <mergeCell ref="DY2:DZ2"/>
    <mergeCell ref="EA2:EB2"/>
    <mergeCell ref="EC2:ED2"/>
    <mergeCell ref="FC2:FD2"/>
    <mergeCell ref="FE2:FF2"/>
    <mergeCell ref="FG2:FH2"/>
    <mergeCell ref="FI2:FJ2"/>
    <mergeCell ref="FK2:FL2"/>
    <mergeCell ref="FM2:FN2"/>
    <mergeCell ref="EQ2:ER2"/>
    <mergeCell ref="ES2:ET2"/>
    <mergeCell ref="EU2:EV2"/>
    <mergeCell ref="EW2:EX2"/>
    <mergeCell ref="EY2:EZ2"/>
    <mergeCell ref="FA2:FB2"/>
    <mergeCell ref="GA2:GB2"/>
    <mergeCell ref="GC2:GD2"/>
    <mergeCell ref="GE2:GF2"/>
    <mergeCell ref="GG2:GH2"/>
    <mergeCell ref="GI2:GJ2"/>
    <mergeCell ref="GK2:GL2"/>
    <mergeCell ref="FO2:FP2"/>
    <mergeCell ref="FQ2:FR2"/>
    <mergeCell ref="FS2:FT2"/>
    <mergeCell ref="FU2:FV2"/>
    <mergeCell ref="FW2:FX2"/>
    <mergeCell ref="FY2:FZ2"/>
    <mergeCell ref="HW2:HX2"/>
    <mergeCell ref="HY2:HZ2"/>
    <mergeCell ref="IA2:IB2"/>
    <mergeCell ref="IC2:ID2"/>
    <mergeCell ref="GM2:GN2"/>
    <mergeCell ref="GO2:GP2"/>
    <mergeCell ref="GQ2:GR2"/>
    <mergeCell ref="GS2:GT2"/>
    <mergeCell ref="GU2:GV2"/>
    <mergeCell ref="HS2:HT2"/>
    <mergeCell ref="GW2:GX2"/>
    <mergeCell ref="GY2:GZ2"/>
    <mergeCell ref="HA2:HB2"/>
    <mergeCell ref="HC2:HD2"/>
    <mergeCell ref="IS2:IT2"/>
    <mergeCell ref="IU2:IV2"/>
    <mergeCell ref="O3:P3"/>
    <mergeCell ref="IG2:IH2"/>
    <mergeCell ref="II2:IJ2"/>
    <mergeCell ref="IK2:IL2"/>
    <mergeCell ref="IM2:IN2"/>
    <mergeCell ref="IO2:IP2"/>
    <mergeCell ref="IQ2:IR2"/>
    <mergeCell ref="HU2:HV2"/>
    <mergeCell ref="IE2:IF2"/>
    <mergeCell ref="HI2:HJ2"/>
    <mergeCell ref="HK2:HL2"/>
    <mergeCell ref="HM2:HN2"/>
    <mergeCell ref="HO2:HP2"/>
    <mergeCell ref="HQ2:HR2"/>
    <mergeCell ref="HE2:HF2"/>
    <mergeCell ref="HG2:HH2"/>
    <mergeCell ref="AO3:AP3"/>
    <mergeCell ref="AQ3:AR3"/>
    <mergeCell ref="AS3:AT3"/>
    <mergeCell ref="AU3:AV3"/>
    <mergeCell ref="AW3:AX3"/>
    <mergeCell ref="AY3:AZ3"/>
    <mergeCell ref="BM3:BN3"/>
    <mergeCell ref="BO3:BP3"/>
    <mergeCell ref="BQ3:BR3"/>
    <mergeCell ref="BS3:BT3"/>
    <mergeCell ref="BU3:BV3"/>
    <mergeCell ref="BW3:BX3"/>
    <mergeCell ref="BA3:BB3"/>
    <mergeCell ref="BC3:BD3"/>
    <mergeCell ref="BE3:BF3"/>
    <mergeCell ref="BG3:BH3"/>
    <mergeCell ref="BI3:BJ3"/>
    <mergeCell ref="BK3:BL3"/>
    <mergeCell ref="CK3:CL3"/>
    <mergeCell ref="CM3:CN3"/>
    <mergeCell ref="CO3:CP3"/>
    <mergeCell ref="CQ3:CR3"/>
    <mergeCell ref="CS3:CT3"/>
    <mergeCell ref="CU3:CV3"/>
    <mergeCell ref="BY3:BZ3"/>
    <mergeCell ref="CA3:CB3"/>
    <mergeCell ref="CC3:CD3"/>
    <mergeCell ref="CE3:CF3"/>
    <mergeCell ref="CG3:CH3"/>
    <mergeCell ref="CI3:CJ3"/>
    <mergeCell ref="DI3:DJ3"/>
    <mergeCell ref="DK3:DL3"/>
    <mergeCell ref="DM3:DN3"/>
    <mergeCell ref="DO3:DP3"/>
    <mergeCell ref="DQ3:DR3"/>
    <mergeCell ref="DS3:DT3"/>
    <mergeCell ref="CW3:CX3"/>
    <mergeCell ref="CY3:CZ3"/>
    <mergeCell ref="DA3:DB3"/>
    <mergeCell ref="DC3:DD3"/>
    <mergeCell ref="DE3:DF3"/>
    <mergeCell ref="DG3:DH3"/>
    <mergeCell ref="EG3:EH3"/>
    <mergeCell ref="EI3:EJ3"/>
    <mergeCell ref="EK3:EL3"/>
    <mergeCell ref="EM3:EN3"/>
    <mergeCell ref="EO3:EP3"/>
    <mergeCell ref="EQ3:ER3"/>
    <mergeCell ref="DU3:DV3"/>
    <mergeCell ref="DW3:DX3"/>
    <mergeCell ref="DY3:DZ3"/>
    <mergeCell ref="EA3:EB3"/>
    <mergeCell ref="EC3:ED3"/>
    <mergeCell ref="EE3:EF3"/>
    <mergeCell ref="FE3:FF3"/>
    <mergeCell ref="FG3:FH3"/>
    <mergeCell ref="FI3:FJ3"/>
    <mergeCell ref="FK3:FL3"/>
    <mergeCell ref="FM3:FN3"/>
    <mergeCell ref="FO3:FP3"/>
    <mergeCell ref="ES3:ET3"/>
    <mergeCell ref="EU3:EV3"/>
    <mergeCell ref="EW3:EX3"/>
    <mergeCell ref="EY3:EZ3"/>
    <mergeCell ref="FA3:FB3"/>
    <mergeCell ref="FC3:FD3"/>
    <mergeCell ref="GY3:GZ3"/>
    <mergeCell ref="GC3:GD3"/>
    <mergeCell ref="GE3:GF3"/>
    <mergeCell ref="GG3:GH3"/>
    <mergeCell ref="GI3:GJ3"/>
    <mergeCell ref="GK3:GL3"/>
    <mergeCell ref="GM3:GN3"/>
    <mergeCell ref="FQ3:FR3"/>
    <mergeCell ref="FS3:FT3"/>
    <mergeCell ref="FU3:FV3"/>
    <mergeCell ref="FW3:FX3"/>
    <mergeCell ref="FY3:FZ3"/>
    <mergeCell ref="GA3:GB3"/>
    <mergeCell ref="GO3:GP3"/>
    <mergeCell ref="GQ3:GR3"/>
    <mergeCell ref="GS3:GT3"/>
    <mergeCell ref="GU3:GV3"/>
    <mergeCell ref="GW3:GX3"/>
    <mergeCell ref="IM3:IN3"/>
    <mergeCell ref="IO3:IP3"/>
    <mergeCell ref="IQ3:IR3"/>
    <mergeCell ref="IS3:IT3"/>
    <mergeCell ref="IU3:IV3"/>
    <mergeCell ref="HY3:HZ3"/>
    <mergeCell ref="IA3:IB3"/>
    <mergeCell ref="IC3:ID3"/>
    <mergeCell ref="IE3:IF3"/>
    <mergeCell ref="IG3:IH3"/>
    <mergeCell ref="IK3:IL3"/>
    <mergeCell ref="II3:IJ3"/>
    <mergeCell ref="HM3:HN3"/>
    <mergeCell ref="HO3:HP3"/>
    <mergeCell ref="HQ3:HR3"/>
    <mergeCell ref="HS3:HT3"/>
    <mergeCell ref="HU3:HV3"/>
    <mergeCell ref="HW3:HX3"/>
    <mergeCell ref="HA3:HB3"/>
    <mergeCell ref="HC3:HD3"/>
    <mergeCell ref="HE3:HF3"/>
    <mergeCell ref="HG3:HH3"/>
    <mergeCell ref="HI3:HJ3"/>
    <mergeCell ref="HK3:HL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Matriz</vt:lpstr>
      <vt:lpstr>GUIA</vt:lpstr>
      <vt:lpstr>PRIORIZACION ORIP NORTE</vt:lpstr>
      <vt:lpstr>PRIORIZACION ORIP CENTRO</vt:lpstr>
      <vt:lpstr>PRIORIZACION ORIP SUR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Gateway</dc:creator>
  <cp:keywords/>
  <dc:description/>
  <cp:lastModifiedBy>Elkin Alberto Moreno Crespo</cp:lastModifiedBy>
  <cp:revision/>
  <dcterms:created xsi:type="dcterms:W3CDTF">2012-10-09T16:21:58Z</dcterms:created>
  <dcterms:modified xsi:type="dcterms:W3CDTF">2021-12-14T21:51:17Z</dcterms:modified>
  <cp:category/>
  <cp:contentStatus/>
</cp:coreProperties>
</file>