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showInkAnnotation="0"/>
  <mc:AlternateContent xmlns:mc="http://schemas.openxmlformats.org/markup-compatibility/2006">
    <mc:Choice Requires="x15">
      <x15ac:absPath xmlns:x15ac="http://schemas.microsoft.com/office/spreadsheetml/2010/11/ac" url="https://secretariadistritald-my.sharepoint.com/personal/dgaravito_sdmujer_gov_co/Documents/Matrices de peligros y planes de emergencia 2021/Matrices de identificación de peligros y valoración de riesgos/"/>
    </mc:Choice>
  </mc:AlternateContent>
  <xr:revisionPtr revIDLastSave="104" documentId="13_ncr:1_{460B69F6-FDDE-4600-8281-95CE604E4395}" xr6:coauthVersionLast="47" xr6:coauthVersionMax="47" xr10:uidLastSave="{B0298C89-CFDE-41D5-A917-BC819B47DD39}"/>
  <bookViews>
    <workbookView xWindow="-120" yWindow="-120" windowWidth="20730" windowHeight="11160" tabRatio="816" xr2:uid="{00000000-000D-0000-FFFF-FFFF00000000}"/>
  </bookViews>
  <sheets>
    <sheet name="Matriz" sheetId="24" r:id="rId1"/>
    <sheet name="GUIA" sheetId="25"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Matriz!$K$12:$AF$70</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5" i="24" l="1"/>
  <c r="W65" i="24" s="1"/>
  <c r="X65" i="24" s="1"/>
  <c r="Y65" i="24" s="1"/>
  <c r="T66" i="24"/>
  <c r="W66" i="24" s="1"/>
  <c r="X66" i="24" s="1"/>
  <c r="Y66" i="24" s="1"/>
  <c r="U65" i="24" l="1"/>
  <c r="U66" i="24"/>
  <c r="T70" i="24"/>
  <c r="U70" i="24" s="1"/>
  <c r="T69" i="24"/>
  <c r="U69" i="24" s="1"/>
  <c r="T68" i="24"/>
  <c r="W68" i="24" s="1"/>
  <c r="X68" i="24" s="1"/>
  <c r="Y68" i="24" s="1"/>
  <c r="T67" i="24"/>
  <c r="W67" i="24" s="1"/>
  <c r="X67" i="24" s="1"/>
  <c r="Y67" i="24" s="1"/>
  <c r="U67" i="24" l="1"/>
  <c r="U68" i="24"/>
  <c r="W69" i="24"/>
  <c r="X69" i="24" s="1"/>
  <c r="Y69" i="24" s="1"/>
  <c r="W70" i="24"/>
  <c r="X70" i="24" s="1"/>
  <c r="Y70" i="24" s="1"/>
  <c r="T64" i="24" l="1"/>
  <c r="W64" i="24" s="1"/>
  <c r="X64" i="24" s="1"/>
  <c r="Y64" i="24" s="1"/>
  <c r="U64" i="24" l="1"/>
  <c r="N97" i="16" l="1"/>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sharedStrings.xml><?xml version="1.0" encoding="utf-8"?>
<sst xmlns="http://schemas.openxmlformats.org/spreadsheetml/2006/main" count="2075" uniqueCount="403">
  <si>
    <t xml:space="preserve">  </t>
  </si>
  <si>
    <t>IDENTIFICACIÓN DE PELIGROS, VALORACIÓN DE LOS RIESGOS Y DETERMINACION DE CONTROLES</t>
  </si>
  <si>
    <t>EMPRESA</t>
  </si>
  <si>
    <t>SECRETARIA DE LA MUJER</t>
  </si>
  <si>
    <t>DEPENDENCIA O ÁREA</t>
  </si>
  <si>
    <t>CIOM CIUDAD BOLIVAR</t>
  </si>
  <si>
    <t>FECHA</t>
  </si>
  <si>
    <t>28 DE OCTUBRE DEL 2021</t>
  </si>
  <si>
    <t>REVISIÓN</t>
  </si>
  <si>
    <t>LUZ MIREYA NORATO LUQUE</t>
  </si>
  <si>
    <t>ASESORADO POR</t>
  </si>
  <si>
    <t>CAROLINA BARAHONA MORRIS - LUIS EDUARDO PEÑA CORRALES</t>
  </si>
  <si>
    <t>ACTUALIZADO POR</t>
  </si>
  <si>
    <t>OLGA MARIA GARROTE WILCHES LIC 2317/14 EN ABRIL 2021</t>
  </si>
  <si>
    <t xml:space="preserve">PROCESO </t>
  </si>
  <si>
    <t>ZONA</t>
  </si>
  <si>
    <t>LUGAR</t>
  </si>
  <si>
    <t>ACTIVIDAD</t>
  </si>
  <si>
    <t>TAREA</t>
  </si>
  <si>
    <t>CARGOS INVOLUCRADOS</t>
  </si>
  <si>
    <t>TOTAL EXPUESTOS</t>
  </si>
  <si>
    <t>TIEMPO DE EXPOSICION DIARIA (hrs)</t>
  </si>
  <si>
    <t>Rutinaria /
No Rutinaria</t>
  </si>
  <si>
    <t>PELIGRO</t>
  </si>
  <si>
    <t>CONTROLES EXISTENTES</t>
  </si>
  <si>
    <t>EVALUACIÓN DEL RIESGO</t>
  </si>
  <si>
    <t>VALORACION DEL RIESGO</t>
  </si>
  <si>
    <t>CRITERIOS PARA ESTABLECER CONTROLES</t>
  </si>
  <si>
    <t>MEDIDAS DE CONTROL PROPUESTAS</t>
  </si>
  <si>
    <t>CLASIFICACION</t>
  </si>
  <si>
    <t>FACTOR  DEL PELIGRO</t>
  </si>
  <si>
    <t>DESCRIPCION</t>
  </si>
  <si>
    <t>EFECTOS POSIBLES</t>
  </si>
  <si>
    <t>FUENTE</t>
  </si>
  <si>
    <t>MEDIO</t>
  </si>
  <si>
    <t>INDIVIDUO</t>
  </si>
  <si>
    <t>NIVEL DE DEFICIENCIA</t>
  </si>
  <si>
    <t>NIVEL DE EXPOSICION</t>
  </si>
  <si>
    <t>NIVEL DE PROBABILIDAD</t>
  </si>
  <si>
    <t>INTERPRETACIÓN DEL NIVEL DE PROBABILIDAD</t>
  </si>
  <si>
    <t>NIVEL DE CONSECUENCIA</t>
  </si>
  <si>
    <t>NIVEL RIESGO</t>
  </si>
  <si>
    <t>INTERPRETACION DEL NIVEL DEL RIESGO</t>
  </si>
  <si>
    <t>ACEPTABILIDAD</t>
  </si>
  <si>
    <t>PEOR CONSECUENCIA</t>
  </si>
  <si>
    <t>EXISTENCIA REQUISITO LEGAL ESPECÍFICO ASOCIADO (SI O NO)</t>
  </si>
  <si>
    <t>ELIMINACION</t>
  </si>
  <si>
    <t>SUSTITUCION</t>
  </si>
  <si>
    <t>CONTROLES DE INGENIERIA</t>
  </si>
  <si>
    <t>CONTROLES ADMINISTRATIVOS</t>
  </si>
  <si>
    <t>EPP</t>
  </si>
  <si>
    <t>DIRECCION DE DERECHO Y DISEÑO DE LA POLITIA PUBLICA</t>
  </si>
  <si>
    <t>PISO 1, 2 , 3 Y 4</t>
  </si>
  <si>
    <t>ADMINISTRACION GENERAL DE LA CASA</t>
  </si>
  <si>
    <t>ACTIVIDADES ADMINISTRATIVAS Y MANEJOS DE USUARIAS</t>
  </si>
  <si>
    <t>AUXILIAR ADMINISTRATIVA</t>
  </si>
  <si>
    <t>R</t>
  </si>
  <si>
    <t>Físico - Iluminación</t>
  </si>
  <si>
    <t>Iluminación inadecuada</t>
  </si>
  <si>
    <t>Exceso o defecto de luz por tipo de actividad</t>
  </si>
  <si>
    <t>Fatiga, efectos anímicos y trastornos visuales</t>
  </si>
  <si>
    <t>N/A</t>
  </si>
  <si>
    <t>III</t>
  </si>
  <si>
    <t>MEJORABLE</t>
  </si>
  <si>
    <t>Fatiga visual, cefaleas, esfuerzo visual, pterigios.</t>
  </si>
  <si>
    <t>SI</t>
  </si>
  <si>
    <t>Físico - Temperaturas extremas</t>
  </si>
  <si>
    <t>Disconfort térmico</t>
  </si>
  <si>
    <t xml:space="preserve">por la estructura propia del lugar </t>
  </si>
  <si>
    <t>Molestias e irritaciones, enfermedad temporal que produce malestar</t>
  </si>
  <si>
    <t>Estrés Térmico por Frío: fatiga, dolor de cabeza, dolores osteomusculares, disminución de la concentración.</t>
  </si>
  <si>
    <t>Calefacción</t>
  </si>
  <si>
    <t xml:space="preserve">
-  Seguimiento de condiciones de salud a través de exámenes médico ocupacionales. 
</t>
  </si>
  <si>
    <t xml:space="preserve"> MANEJO DEL ARCHIVO HISTORICO DE LA CASA</t>
  </si>
  <si>
    <t>N/R</t>
  </si>
  <si>
    <t>Biológico</t>
  </si>
  <si>
    <t xml:space="preserve">Exposición a Bacterias, Virus, Fluidos corporales, Hongos, Parásitos, Animales (mordeduras, picaduras)  </t>
  </si>
  <si>
    <t>Inventario de archivo histórico de la casa</t>
  </si>
  <si>
    <t>Enfermedades que causan incapacidad temporal</t>
  </si>
  <si>
    <t>Disponibilidad de gel antibacterial y puntos de lavado de manos con insumos para aplicar técnica OMS, protocolo de bioseguridad</t>
  </si>
  <si>
    <t>Seguimiento a condiciones de salud,   lavado de manos según técnica OMS, uso de protección buconasal</t>
  </si>
  <si>
    <t>BAJO</t>
  </si>
  <si>
    <t>IV</t>
  </si>
  <si>
    <t>ACEPTABLE</t>
  </si>
  <si>
    <t>Infecciones o infestaciones agudas o crónicas, reacciones alérgicas, enfermedades infectocontagiosas.</t>
  </si>
  <si>
    <t>El trabajador debe hacer uso  de los elementos de protección pertinentes a su tarea(tapabocas)</t>
  </si>
  <si>
    <t>Biomecánico - Postura</t>
  </si>
  <si>
    <t xml:space="preserve">Carga Estática: Postura prolongada (de pie y/o sentado por el 75% o más de la jornada laboral), Postura Mantenida y Postura por fuera del ángulo de confort. </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</si>
  <si>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</si>
  <si>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</si>
  <si>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Pausas activas durante la jornada de forma voluntaria</t>
  </si>
  <si>
    <t>II</t>
  </si>
  <si>
    <t>ACEPTABLE CON CONTROL ESPECIFICO</t>
  </si>
  <si>
    <t xml:space="preserve">Fatiga muscular, lesiones del sistema
músculo-esquelético (tendinitis, desgarros, distensiones, túnel carpiano), aceleración de la degeneración de estructuras osteomusculares. </t>
  </si>
  <si>
    <t>Biomecánico - Movimiento repetitivos</t>
  </si>
  <si>
    <t>Carga dinámica: Movimiento sin cargas o movimientos repetitivos.</t>
  </si>
  <si>
    <t>Digitación y uso de mouse</t>
  </si>
  <si>
    <t>Psicosocial</t>
  </si>
  <si>
    <t>Atención a usuarios</t>
  </si>
  <si>
    <t>Manejo de público conflictivo o en situaciones de violencia</t>
  </si>
  <si>
    <t>Agresiones físicas o verbales por parte de usuarios y/o Daño en las personas y en la propiedad.</t>
  </si>
  <si>
    <t>Estrés, alteraciones conductuales y comportamiento, bajo rendimiento, desconcentración.</t>
  </si>
  <si>
    <t>Físico - Radiaciones no Ionizantes</t>
  </si>
  <si>
    <t xml:space="preserve">Exposición a radiación laser, ultravioleta, infrarroja, radiofrecuencia, microondas) </t>
  </si>
  <si>
    <t xml:space="preserve">Trabajo con monitores o pantallas </t>
  </si>
  <si>
    <t>Nauseas, Cefalea, mareo</t>
  </si>
  <si>
    <t>PISO 2</t>
  </si>
  <si>
    <t>ASESORIA Y ACOMPAÑAMIENTO EN TEMAS JURUDICOS A PERSONAS AFECTADAS POR VIOLENCIA A PERSONAS QUE EJERCEN LA PROSTITUCION</t>
  </si>
  <si>
    <t>ABOGADA</t>
  </si>
  <si>
    <t>Atención a Usuarios</t>
  </si>
  <si>
    <t>Suministrar Anti bacteriales en los puestos de trabajo</t>
  </si>
  <si>
    <t>Condiciones de Seguridad</t>
  </si>
  <si>
    <t>Accidentes de Transito</t>
  </si>
  <si>
    <t>Por los desplazamientos a reuniones y a otras entidades</t>
  </si>
  <si>
    <t>Laceraciones, heridas profundas, quemaduras de primer grado, conmocion cerebral, esguinces graves, fracturas de huesos rotos</t>
  </si>
  <si>
    <t>Golpes, cortaduras, lesiones y politraumatismos múltiples, machucones, atrapamientos, fricciones, laceraciones</t>
  </si>
  <si>
    <t>Locativo: Superficies de trabajo (irregulares, deslizantes con diferencia del nivel), Actividades/movimientos en espacio limitado (incluye en cielo abierto)</t>
  </si>
  <si>
    <t>Desplazamientos por el área o por otras</t>
  </si>
  <si>
    <t>Lesiones superciales, heridas de poca profundidad, contusiones, irritaciones del ojo por material particulado</t>
  </si>
  <si>
    <t>Avisos de Piso Húmedo cuando realizan labores de aseo
Demarcación de áreas y señalización</t>
  </si>
  <si>
    <t>Uso de calzado antideslizante</t>
  </si>
  <si>
    <t xml:space="preserve"> -  Reemplazar las bandas antideslizantes deterioradas que se encuentren en las escaleras de las instalaciones </t>
  </si>
  <si>
    <t xml:space="preserve"> - Utilización de zapatos con suela antideslizante, tacón bajo y empeine reforzado; cerrados y elaborados en cuero, preferiblemente.</t>
  </si>
  <si>
    <t>Piso 2</t>
  </si>
  <si>
    <t xml:space="preserve">ACOMPAÑAMIENTO PSICOSOCIAL INDIVIDUAL Y COLECTIVO A PERSONAS AFECTADAS POR ALGÚN TIPO DE VIOLENCIA
</t>
  </si>
  <si>
    <t>PSICOLOGA</t>
  </si>
  <si>
    <t>Suministrar antibacterial en los puestos de trabajo</t>
  </si>
  <si>
    <t xml:space="preserve">IMPLEMENTACION DE LA POLÍTICA PÚBLICA EN LA LOCALIDAD ASIGNADA
</t>
  </si>
  <si>
    <t>ACTIVIDADES ADMINISTRATIVAS Y MANEJOS DE USUARIOS</t>
  </si>
  <si>
    <t>REFERENTE</t>
  </si>
  <si>
    <t>Exposición debido a los cambios climáticos</t>
  </si>
  <si>
    <t>ASESORIA Y ACOMPAÑAMIENTO EN TEMAS JURUDICOS A PERSONAS AFECTADAS POR ALGUN TIPO DE VIOLENCIA</t>
  </si>
  <si>
    <t xml:space="preserve"> - Capacitar al personal en autocuidado y normas de transito para peatones.
 -  Actividades indicadas en el PESV </t>
  </si>
  <si>
    <t xml:space="preserve"> - Utilización de zapatos con suela antideslizante, tacón bajo y empeine reforzado; cerrados y elaborados en cuero.</t>
  </si>
  <si>
    <t>APERTURA DE LAS RUTAS, ACOMPAÑAMIENTOS PARA LLEGAR A LAS MUJERES AFECTADAS POR ALGUN TIPO DE VIOLENCIA</t>
  </si>
  <si>
    <t>Visita a localidades afectadas y reuniones con entidades del estado.</t>
  </si>
  <si>
    <t>TRABAJADORA SOCIAL</t>
  </si>
  <si>
    <t>OPERATIVO</t>
  </si>
  <si>
    <t>PISO 1,2, 3 Y 4</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</si>
  <si>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</si>
  <si>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</si>
  <si>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OPERARIA DE ASEO Y CAFETERIA</t>
  </si>
  <si>
    <t>Utilización de implementos como maquina brilladora, maquina lavadora,  aspiradora o Trapero</t>
  </si>
  <si>
    <t>Biomecánico - Manipulación de cargas</t>
  </si>
  <si>
    <t>Carga dinámica (Derivados de la fuerza): Levantamiento de cargas</t>
  </si>
  <si>
    <t>Levantamiento inadecuado de mobiliario o equipos, o Bolsas con residuos</t>
  </si>
  <si>
    <t>Uso de carros para transporte de residuos</t>
  </si>
  <si>
    <t>Pausas Saludables durante la jornada de forma voluntaria</t>
  </si>
  <si>
    <t>Mecánico (elementos o partes de maquinas, herramientas, equipos, piezas a trabajar, materiales proyectados, solidos o fluidos)</t>
  </si>
  <si>
    <t>Utilización de implementos como maquina brilladora,  aspiradora o Trapero</t>
  </si>
  <si>
    <t>Uso de elementos de protección</t>
  </si>
  <si>
    <t xml:space="preserve"> - Uso de guantes de acuerdo a actividad</t>
  </si>
  <si>
    <t>Locativo (Mantenimiento de infraestructura)</t>
  </si>
  <si>
    <t>Apoyamanos suelto en la escalera de accceso al cuarto de insumos de aseo</t>
  </si>
  <si>
    <t>Reparar lo antes posible la baranda de la escalera</t>
  </si>
  <si>
    <t>Superficies calientes</t>
  </si>
  <si>
    <t>Contacto con líquidos y superficies calientes, amnipulación horno microondas</t>
  </si>
  <si>
    <t>Quemaduras de primer y segundo grado</t>
  </si>
  <si>
    <t>Quemaduras</t>
  </si>
  <si>
    <t>Se realiza trapeado y limpieza de baños, oficinas y manipulacion de basuras</t>
  </si>
  <si>
    <t>Enfermedades infectocontagiosas</t>
  </si>
  <si>
    <t>Químico</t>
  </si>
  <si>
    <t>Contacto con gases,  vapores, humos, fibras, líquidos o sólidos</t>
  </si>
  <si>
    <t xml:space="preserve"> Manipulación inadecuada de productos químicos utilizados en las tareas de limpieza
Almacenamiento inadecuado de los productos químicos</t>
  </si>
  <si>
    <t>Disponibilidad de hojas de seguridad y fichas técnicas en el punto de manipulación</t>
  </si>
  <si>
    <t xml:space="preserve">Uso de elementos de protección </t>
  </si>
  <si>
    <t>Lesiones en piel, intoxicaciones agudas y crónicas, neumoconiosis (enfermedad pulmonar por depósito de partículas en los alvéolos), irritación de vías aéreas superiores.</t>
  </si>
  <si>
    <t xml:space="preserve"> -  Evaluar condiciones y compatibilidad en el lugar de almacenamiento de los productos  químicos
 -  Cumplir con la matriz de compatibilidad para almacenamiento de productos químicos</t>
  </si>
  <si>
    <t xml:space="preserve">  - Uso de Cofia
 - Uso de gafas de seguridad
 - Uso de tapabocas 
 - Uso de bata anti fluidos
 - Uso de delantal anti fluido
 - Uso de guantes de nitrilo
 </t>
  </si>
  <si>
    <t>PISO 1</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</si>
  <si>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</si>
  <si>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</si>
  <si>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GUARDA DE SEGURIDAD</t>
  </si>
  <si>
    <t xml:space="preserve">Posturas Mantenida al permanecer mucho tiempo de pie </t>
  </si>
  <si>
    <t>De acuerdo a condiciones de orden climático y demás características propias de la zona geográfica donde se presta el servicio</t>
  </si>
  <si>
    <t>Uso de dotación, chaqueta de acuerdo a la sensación térmica</t>
  </si>
  <si>
    <t xml:space="preserve"> 
 - Evita corrientes de aire</t>
  </si>
  <si>
    <t>Riesgo Publico (Robo, atraco, asalto, de orden publico)</t>
  </si>
  <si>
    <t>Manejo de público conflictivo o muchas personas al mismo tiempo y recepción de dinero</t>
  </si>
  <si>
    <t>cámaras de seguridad-Carteleras con derechos y deberes de los usuarios</t>
  </si>
  <si>
    <t>Radio trasmisores de comunicación</t>
  </si>
  <si>
    <t>Manejo de público conflictivo o muchas personas al mismo tiempo</t>
  </si>
  <si>
    <t>TODOS LO PROCESOS</t>
  </si>
  <si>
    <t>TODAS LAS ZONAS DE LA SEDE</t>
  </si>
  <si>
    <t>TODOS LOS LUGARES DE LA SEDE</t>
  </si>
  <si>
    <t>TODAS LAS ACTIVIDADES DESARROLLADAS EN EL CIOM</t>
  </si>
  <si>
    <t>TODAS LAS TAREAS DESARROLLADAS EN EL CIOM</t>
  </si>
  <si>
    <t>TODAS LAS PERSONAS (INCLUYE VISITANTES)</t>
  </si>
  <si>
    <t>NR</t>
  </si>
  <si>
    <t>Fenómenos Naturales</t>
  </si>
  <si>
    <t>Sismo, inundación, lluvias, neblinas, granizadas o tormentas eléctricas.</t>
  </si>
  <si>
    <t>Situación geográfica de la ciudad donde se desarrollan las actividades</t>
  </si>
  <si>
    <t xml:space="preserve"> - Plan  de prevención, preparación y respuesta ante emergencias
- Disponibilidad de elementos de atención a emergencias
- Señalización rutas de evacuación</t>
  </si>
  <si>
    <t>Garantizar el apoyo de manos en los dos sentidos de uso de la escalera Y
Realizar programa de mantenimiento correctivo a las filtraciones de agua de techos</t>
  </si>
  <si>
    <t>EPP bioseguridad para brigadistas</t>
  </si>
  <si>
    <t>Tecnológico/Incendio, fuga, derrame, explosión</t>
  </si>
  <si>
    <t>Presencia de material combustible en las instalaciones</t>
  </si>
  <si>
    <t>Asfixia , quemaduras</t>
  </si>
  <si>
    <t xml:space="preserve"> - Plan  de prevención, preparación y respuesta ante emergencias
- Disponibilidad de extintores y detectores de humo
- Señalización rutas de evacuación</t>
  </si>
  <si>
    <t>Asfixia, inhalación de humos, quemaduras</t>
  </si>
  <si>
    <t>Eléctrico</t>
  </si>
  <si>
    <t>Contacto permanente con equipos y conexiones energizados</t>
  </si>
  <si>
    <t>electrocución, quemaduras</t>
  </si>
  <si>
    <t xml:space="preserve"> - Plan  de prevención, preparación y respuesta ante emergencias
- Disponibilidad de extintores y detectores de humo
- Señalización rutas de evacuación
- Señalización riesgo eléctrico</t>
  </si>
  <si>
    <t>Electrocución, choque eléctrico, quemaduras</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</si>
  <si>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</si>
  <si>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</si>
  <si>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Vivos, bacterias y/o hongos </t>
  </si>
  <si>
    <t>Exposición a agentes biológicos como
VIRUS COVID-19 (contacto directo
entre personas, contacto con objetos
contaminados).</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</si>
  <si>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</si>
  <si>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</si>
  <si>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
10. Protocolos de Bioseguridad en el centro de trabajo COVID 19
11. Protocolo de Posible Contagio COVID 19
12. Plan de Formación prevención COVID 19
13. Horario Flexible y turnos de trabajo.
14. Protocolo Desplazamiento desde y hacia el lugar de trabajo
15. Protocolo Recomendaciones en la vivienda
16. Plan de comunicaciones COVID 19</t>
  </si>
  <si>
    <t xml:space="preserve">1. Uso de Elementos de Protección Personal definidos en la Matriz de EPP para COVID 19 
2. Vigilancia epidemiologico pasivo (condiciones de salud) de COVID 19
3. Medición de temperatura a funcionarios y ciudadanos
4. Lavado de manos
</t>
  </si>
  <si>
    <t>Afecciones respiratorias severas, neumonías / Muerte</t>
  </si>
  <si>
    <t>Dispositivos de barrera para atención (pantallas protectoras)</t>
  </si>
  <si>
    <t>1. Continuar entrega de EPP para prevención de COVID 19 y actualizar matriz de acuerdo a recomendaciones de OMS</t>
  </si>
  <si>
    <t>Derivados de la Organización del Trabajo,  la tarea o duplicidad de rol, Tareas monótonas, Jornada laboral extensa, exigencias del trabajo.</t>
  </si>
  <si>
    <t>Depresión, ansiedad, fatiga y TEPT a raíz de la pandemia de COVID-19</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</si>
  <si>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
7. Protocolo Recomendaciones en familia de Salud Mental
8. Plan de comunicaciones SALUD MENTAL COVID 19
9 Procedimiento para la atención en crisis</t>
  </si>
  <si>
    <t xml:space="preserve">1. Seguimiento a condiciciones de Salud mental 
2. Vigilancia epidemiologico pasivo de salud mental COVID 19
</t>
  </si>
  <si>
    <t>Trastorno por estrés postraumático</t>
  </si>
  <si>
    <t>1. Disponer de las barreras y elementos necesarios para prevención de contagio y propagación de COVID 19, para disminuir el impacto psicosocial por estar expuestos a COVID 19</t>
  </si>
  <si>
    <t xml:space="preserve">1. Continuar entrega de EPP para prevención de COVID 19 y actualizar matriz de acuerdo a recomendaciones de OMS. </t>
  </si>
  <si>
    <t>FUERA DE LA SEDE EN COMUNIDAD</t>
  </si>
  <si>
    <t>FUERA DE LA SEDE</t>
  </si>
  <si>
    <t xml:space="preserve">Todas las actividades en misión de atención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</si>
  <si>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Continuar entrega de EPP (caretas, trajes antifluido, tapabocas, guantes y uso de gel antibacterial) para prevención de COVID 19 y actualizar matriz de acuerdo a recomendaciones de OMS</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</si>
  <si>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</si>
  <si>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CLASIFICACIÓN PELIGRO</t>
  </si>
  <si>
    <t>FACTOR DE PELIGRO</t>
  </si>
  <si>
    <t>DAÑO (Efecto posible o consecuencia)</t>
  </si>
  <si>
    <t>ND</t>
  </si>
  <si>
    <t>NE</t>
  </si>
  <si>
    <t>NC</t>
  </si>
  <si>
    <t>Biomecánico - Esfuerzo</t>
  </si>
  <si>
    <t>Carga dinámica (Derivados de la fuerza): Movimiento con cargas u otro tipo con esfuerzo</t>
  </si>
  <si>
    <t>Afección al sistema Gastrointestinal</t>
  </si>
  <si>
    <t>Afección al sistema Respiratorio</t>
  </si>
  <si>
    <t>Agresiones físicas por parte de personas alteradas</t>
  </si>
  <si>
    <t>Enfermedades en la Piel</t>
  </si>
  <si>
    <t>Estrés Térmico por Calor: fatiga, deshidratación, dolor de cabeza.</t>
  </si>
  <si>
    <t>Eléctrico (Estática, alta, media y baja tensión)</t>
  </si>
  <si>
    <t>Fatiga, estrés, disminución de la destreza y precisión. Estados de ansiedad y/o depresión y trastornos del aparato digestivo, efectos cardiovasculares.</t>
  </si>
  <si>
    <t xml:space="preserve">Locativo: Condiciones de orden y aseo </t>
  </si>
  <si>
    <t>Golpes, heridas, contusiones, fracturas, esguinces, luxaciones</t>
  </si>
  <si>
    <t>Locativo: Sistemas y medios de almacenamiento</t>
  </si>
  <si>
    <t>Desordenes de trauma acumulativo, lesiones del sistema músculo esquelético, fatiga, alteraciones lumbares, dorsales, cervicales y sacras, alteraciones del sistema vascular.</t>
  </si>
  <si>
    <t>Fracturas, amputaciones, lesiones permanentes y no permanentes</t>
  </si>
  <si>
    <t>Hipoacusia, estrés, sordera.</t>
  </si>
  <si>
    <t>Incendio, fuga, derrame, explosión</t>
  </si>
  <si>
    <t>Trabajo en alturas</t>
  </si>
  <si>
    <t>Lesiones en los ojos</t>
  </si>
  <si>
    <t>Trabajo en espacios confinados</t>
  </si>
  <si>
    <t>Trabajos en caliente</t>
  </si>
  <si>
    <t>Muerte</t>
  </si>
  <si>
    <t>Muerte celular, alteraciones cromosómicas transmisibles y alteración de las moléculas de ADN</t>
  </si>
  <si>
    <t>Nauseas, Cefalea, mareo, calambres</t>
  </si>
  <si>
    <t>Físico - Radiaciones Ionizantes</t>
  </si>
  <si>
    <t>Exposición a rayos x, gama, beta y alfa</t>
  </si>
  <si>
    <t>Quemaduras, shock, fibrilación ventricular, electrocución</t>
  </si>
  <si>
    <t>Trastornos articulares, daños vasculares (venosos y arteriales), lesiones de nervios periféricos</t>
  </si>
  <si>
    <t>Físico - Ruido</t>
  </si>
  <si>
    <t>Ruido excesivo en entornos</t>
  </si>
  <si>
    <t>Politraumatismos</t>
  </si>
  <si>
    <t>Físico - Vibraciones</t>
  </si>
  <si>
    <t>Exposición a las vibraciones</t>
  </si>
  <si>
    <t>Exposición a Polvos orgánicos e inorgánicos y material particulado</t>
  </si>
  <si>
    <t>DETERMINACION DEL 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</si>
  <si>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</si>
  <si>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</si>
  <si>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</si>
  <si>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</si>
  <si>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</si>
  <si>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</si>
  <si>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</si>
  <si>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</si>
  <si>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</si>
  <si>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</si>
  <si>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</si>
  <si>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</si>
  <si>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</si>
  <si>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</si>
  <si>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</si>
  <si>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</si>
  <si>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</si>
  <si>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</si>
  <si>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</si>
  <si>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</si>
  <si>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</si>
  <si>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</si>
  <si>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</si>
  <si>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</si>
  <si>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</si>
  <si>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</si>
  <si>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</si>
  <si>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</si>
  <si>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</si>
  <si>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</si>
  <si>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</si>
  <si>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</si>
  <si>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</si>
  <si>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</si>
  <si>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</si>
  <si>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</si>
  <si>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</si>
  <si>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</si>
  <si>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</si>
  <si>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</si>
  <si>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</si>
  <si>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</si>
  <si>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</si>
  <si>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</si>
  <si>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</si>
  <si>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I</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</si>
  <si>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</si>
  <si>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</si>
  <si>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</si>
  <si>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</si>
  <si>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</si>
  <si>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</si>
  <si>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</si>
  <si>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ACEPTABILIDAD DEL RIESGO</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</si>
  <si>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</si>
  <si>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</si>
  <si>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</si>
  <si>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</si>
  <si>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</si>
  <si>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</si>
  <si>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</si>
  <si>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</si>
  <si>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DIAGNOSTICO ESTRATEGICO DE RIESGOS DE LA OFICINA DE REGISTRO DE INSTRUMENTOS PUBLICOS BOGOTA NORTE</t>
  </si>
  <si>
    <r>
      <t>J</t>
    </r>
    <r>
      <rPr>
        <b/>
        <sz val="12"/>
        <rFont val="Gill Sans MT"/>
        <family val="2"/>
      </rPr>
      <t>UNIO  DEL 2013</t>
    </r>
  </si>
  <si>
    <t>INTERPRETACION DEL NIVEL DE PROBABILIDAD</t>
  </si>
  <si>
    <t xml:space="preserve">MUY ALTO </t>
  </si>
  <si>
    <t>ALTO</t>
  </si>
  <si>
    <t>TOTAL</t>
  </si>
  <si>
    <t>BIOMECANICO</t>
  </si>
  <si>
    <t>MuyAlto</t>
  </si>
  <si>
    <t>PUNTOS EVALUADOS</t>
  </si>
  <si>
    <t>PROPORCIÓN</t>
  </si>
  <si>
    <t>PSICOSOCIAL</t>
  </si>
  <si>
    <t>Alto</t>
  </si>
  <si>
    <t xml:space="preserve">Condiciones de seguridad </t>
  </si>
  <si>
    <t>Medio</t>
  </si>
  <si>
    <t>FISICO</t>
  </si>
  <si>
    <t>BIOLOGICO</t>
  </si>
  <si>
    <t>PUBLICO</t>
  </si>
  <si>
    <t>FENOMENOS NATURALES</t>
  </si>
  <si>
    <t xml:space="preserve">FRECUENCIA DEL RIESGO </t>
  </si>
  <si>
    <t>CONDICIONES DE SEGURIDAD</t>
  </si>
  <si>
    <t xml:space="preserve">FISICO
</t>
  </si>
  <si>
    <t xml:space="preserve">PSICOSOCIAL
</t>
  </si>
  <si>
    <t xml:space="preserve">BIOMECÁNICOS 
</t>
  </si>
  <si>
    <t xml:space="preserve">BIOLOGICOS
</t>
  </si>
  <si>
    <t xml:space="preserve">FENOMENOS NATUALES </t>
  </si>
  <si>
    <t xml:space="preserve">FRECUENCIA </t>
  </si>
  <si>
    <t>FRECUENCIA</t>
  </si>
  <si>
    <t>16.66%</t>
  </si>
  <si>
    <t>12.5%</t>
  </si>
  <si>
    <t>8.33%</t>
  </si>
  <si>
    <t>2.08%</t>
  </si>
  <si>
    <t>DIAGNOSTICO ESTRATEGICO DE RIESGOS EN LA  OFICINA DE REGISTRO DE INSTRUMENTOS PUBLICOS BOGOTA CENTRO</t>
  </si>
  <si>
    <t>JUNIO  DEL 2013</t>
  </si>
  <si>
    <t>BIOMECANICOS</t>
  </si>
  <si>
    <t>MECANICO</t>
  </si>
  <si>
    <t>Bajo</t>
  </si>
  <si>
    <t xml:space="preserve">MECANICO </t>
  </si>
  <si>
    <t xml:space="preserve">PUBLICO </t>
  </si>
  <si>
    <t>39.54%</t>
  </si>
  <si>
    <t>22.09%</t>
  </si>
  <si>
    <t>16.27%</t>
  </si>
  <si>
    <t>11.63%</t>
  </si>
  <si>
    <t>4.65%</t>
  </si>
  <si>
    <t>3.48%</t>
  </si>
  <si>
    <t>1.16%</t>
  </si>
  <si>
    <t>DIAGNOSTICO ESTRATEGICO DE RIESGOS EN LA OFICINA DE REGISTRO DE INSTRUMENTOS PUBLICOS BOGOTA SUR</t>
  </si>
  <si>
    <t>JULIO DE 2013.</t>
  </si>
  <si>
    <t>FRECUENCIA DEL RIESGO</t>
  </si>
  <si>
    <r>
      <rPr>
        <b/>
        <sz val="9"/>
        <rFont val="Arial"/>
        <family val="2"/>
      </rPr>
      <t>PSICOSOCIAL</t>
    </r>
    <r>
      <rPr>
        <sz val="9"/>
        <rFont val="Arial"/>
        <family val="2"/>
      </rPr>
      <t xml:space="preserve">
</t>
    </r>
  </si>
  <si>
    <t>46.06 %</t>
  </si>
  <si>
    <t>20.22 %</t>
  </si>
  <si>
    <t>13.48 %</t>
  </si>
  <si>
    <t>8.98 %</t>
  </si>
  <si>
    <t>1.12.%</t>
  </si>
  <si>
    <t>En caso de requerirse, identificar los niveles de iluminación en el ambiente laboral.
Efectuar mantenimiento luminarias.
Realizar promoción y prevención de salud visual y verificar el mantenimiento de equipos.
Realizar exámenes médicos periódicos con énfasis en visiometrías.
Capacitar en conservación visual, manejo de monitores y pausas activas visuales.</t>
  </si>
  <si>
    <t>Capacitación sobre los riesgos hasta ahora conocidos sobre la Radiación no Ionizante
 Estructurar Programa de pausas saludables
 Implementar actividades de promoción y prevención de conservación visual</t>
  </si>
  <si>
    <t>Realizar seguimiento a la empresa de Aseo a las  jornadas de capacitación relacionadas con la prevención y primeros auxilios de quemaduras.
Seguimiento a la entrega de EPP</t>
  </si>
  <si>
    <t>Capacitar al personal en autocuidado y normas de transito para peatones, pasajeros -  Actividades indicadas en el PESV.
Realizar inspecciones de seguridad y sensibilizar a las y los vinculados en riesgo eléctrico.
Dar cumplimiento al programa de riesgo público.
Promover el monitoreo continuo a las áreas de atención al publico por parte del personal de seguridad.
Capacitar al personal en la importancia de reportar acciones de riesgo publico y la actuación ante situaciones de emergencia.</t>
  </si>
  <si>
    <t xml:space="preserve"> Capacitar al personal en autocuidado y normas de transito para peatones, pasajeros -  Actividades indicadas en el PESV.
Realizar inspecciones de seguridad y sensibilizar a las y los vinculados en riesgo eléctrico.
Dar cumplimiento al programa de riesgo público.
Promover el monitoreo continuo a las áreas de atención al publico por parte del personal de seguridad.
Capacitar al personal en la importancia de reportar acciones de riesgo publico y la actuación ante situaciones de emergencia.</t>
  </si>
  <si>
    <t xml:space="preserve"> - Capacitar a los trabajadores sobre condiciones y actos inseguros en los ambientes de su trabajo.
</t>
  </si>
  <si>
    <t>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t>
  </si>
  <si>
    <t xml:space="preserve"> Realizar capacitaciones y envío de piezas gráficas relacionadas con las conductas de autocuidado asociadas a la prevención del Covid-19</t>
  </si>
  <si>
    <t>Realizar capacitaciones y envío de piezas gráficas relacionadas con las conductas de autocuidado asociadas a la prevención del Covid-19</t>
  </si>
  <si>
    <t xml:space="preserve">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t>
  </si>
  <si>
    <t>Mantener y actualizar Programa atención de salud mental por COVID 19. 
Continuar Seguimiento a condiciones de Salud mental
Mantener y actualizar Vigilancia epidemiológico pasivo de salud mental COVID 19. 
Mantener y actualizar Protocolos de Bioseguridad requeridos en el entorno laboral, transporte y en vivienda por COVID 19
Mantener y actualizar protocolo de atención en crisis.
Generar actividades de capacitación y acompañamiento encaminadas al cuidado de la salud mental durante la pandemia, .
Disponer de las barreras y elementos necesarios para prevención de contagio y propagación de COVID 19, para disminuir el impacto psicosocial por estar expuestos a COVID 19</t>
  </si>
  <si>
    <t xml:space="preserve"> - Realizar la aplicación de la batería de riesgo psicosocial para la identificación de priorización y plan de intervención específico
 - Mantener y actualizar Programa atención de salud mental por COVID 19.                          </t>
  </si>
  <si>
    <t xml:space="preserve">Manipulación de Cargas
Programar Capacitación al personal sobre manejo de cargas
Estructurar  pausas saludables.
Seguimiento a condiciones de salud </t>
  </si>
  <si>
    <t>Realizar actividades relacionadas con el PVE para la prevención de desórdenes musculoesqueléticos.
Promover la utilización de zapatos con suela antideslizante y tacón bajo.
Estimular práctica de ejercicios físicos fuera de la jornada laboral (p.ej. pausas activas y deporte).</t>
  </si>
  <si>
    <t>Implementar la ergonomía del ambiente de trabajo.</t>
  </si>
  <si>
    <t>Promover una cultura de la ergonomía en el ambiente de trabajo
Capacitación en Higiene Postural</t>
  </si>
  <si>
    <t>Promover una cultura de la ergonomía en el ambiente de trabajo 
Capacitación en Higiene Postural</t>
  </si>
  <si>
    <t>Evaluar condiciones y compatibilidad en el lugar de almacenamiento de los productos  químicos
Mantener rotulación de productos y disponibilidad de fichas técnicas y hojas de seguridad. 
Realizar seguimiento a las jornadas de capacitación relacionadas con el riesgo químico y el autocuidado.
Realizar seguimiento al suministro y reposición de los elementos de protección a las operarias de la empresa de aseo Colba.</t>
  </si>
  <si>
    <t xml:space="preserve"> Mantener los elementos para atención de emergencias.
Divulgar el plan de emergencias.
Realizar capacitaciones relacionadas con el manejo de situaciones de emergencia.
Conformar, capacitar y dotar a la brigada de emergencia de la SDMujer.
Realizar simulacros de emergencias.
Diseñar y publicar planos de evacuación.   
Promover el apoyo de manos en los dos sentidos de uso de la escalera 
Realizar programa de mantenimiento correctivo a las filtraciones de agua de techos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</si>
</sst>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53" x14ac:knownFonts="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b/>
      <i/>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sz val="10"/>
      <name val="Calibri"/>
      <family val="2"/>
      <scheme val="minor"/>
    </font>
    <font>
      <sz val="10"/>
      <color indexed="8"/>
      <name val="Calibri"/>
      <family val="2"/>
      <scheme val="minor"/>
    </font>
    <font>
      <b/>
      <i/>
      <sz val="10"/>
      <color theme="0"/>
      <name val="Arial"/>
      <family val="2"/>
    </font>
    <font>
      <sz val="9"/>
      <color theme="1"/>
      <name val="Calibri"/>
      <family val="2"/>
      <scheme val="minor"/>
    </font>
    <font>
      <sz val="9"/>
      <color indexed="8"/>
      <name val="Calibri"/>
      <family val="2"/>
      <scheme val="minor"/>
    </font>
    <font>
      <sz val="9"/>
      <name val="Calibri"/>
      <family val="2"/>
      <scheme val="minor"/>
    </font>
    <font>
      <b/>
      <sz val="9"/>
      <color theme="0"/>
      <name val="Calibri"/>
      <family val="2"/>
      <scheme val="minor"/>
    </font>
    <font>
      <b/>
      <sz val="9"/>
      <color theme="1"/>
      <name val="Calibri"/>
      <family val="2"/>
      <scheme val="minor"/>
    </font>
    <font>
      <b/>
      <sz val="9"/>
      <name val="Calibri"/>
      <family val="2"/>
      <scheme val="minor"/>
    </font>
    <font>
      <sz val="9"/>
      <color rgb="FF000000"/>
      <name val="Calibri"/>
      <family val="2"/>
      <scheme val="minor"/>
    </font>
    <font>
      <b/>
      <sz val="10"/>
      <color indexed="8"/>
      <name val="Calibri"/>
      <family val="2"/>
      <scheme val="minor"/>
    </font>
  </fonts>
  <fills count="4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FFFFFF"/>
        <bgColor rgb="FFFFFFCC"/>
      </patternFill>
    </fill>
    <fill>
      <patternFill patternType="solid">
        <fgColor rgb="FFFF0000"/>
        <bgColor indexed="45"/>
      </patternFill>
    </fill>
    <fill>
      <patternFill patternType="solid">
        <fgColor indexed="1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3"/>
        <bgColor indexed="64"/>
      </patternFill>
    </fill>
    <fill>
      <patternFill patternType="solid">
        <fgColor rgb="FFFFFFFF"/>
        <bgColor rgb="FFDEEBF7"/>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8"/>
      </left>
      <right/>
      <top/>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7"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29">
    <xf numFmtId="0" fontId="0" fillId="0" borderId="0" xfId="0"/>
    <xf numFmtId="0" fontId="22" fillId="0" borderId="12" xfId="0" applyFont="1" applyBorder="1" applyAlignment="1">
      <alignment horizontal="center" vertical="center" wrapText="1"/>
    </xf>
    <xf numFmtId="0" fontId="0" fillId="0" borderId="4" xfId="0" applyBorder="1"/>
    <xf numFmtId="0" fontId="24" fillId="0" borderId="0" xfId="40" applyFont="1" applyBorder="1"/>
    <xf numFmtId="0" fontId="29" fillId="29" borderId="4" xfId="0" applyFont="1" applyFill="1" applyBorder="1" applyAlignment="1">
      <alignment horizontal="left" vertical="top" wrapText="1"/>
    </xf>
    <xf numFmtId="49" fontId="22" fillId="0" borderId="0" xfId="38" applyNumberFormat="1" applyAlignment="1">
      <alignment horizontal="justify" vertical="center" wrapText="1"/>
    </xf>
    <xf numFmtId="0" fontId="22" fillId="25" borderId="0" xfId="0" applyFont="1" applyFill="1" applyAlignment="1">
      <alignment horizontal="center" vertical="center" wrapText="1"/>
    </xf>
    <xf numFmtId="0" fontId="28" fillId="0" borderId="16" xfId="0" applyFont="1" applyBorder="1" applyAlignment="1">
      <alignment horizontal="left" vertical="top" wrapText="1"/>
    </xf>
    <xf numFmtId="0" fontId="0" fillId="0" borderId="11" xfId="0" applyBorder="1"/>
    <xf numFmtId="0" fontId="22" fillId="25" borderId="30" xfId="0" applyFont="1" applyFill="1" applyBorder="1" applyAlignment="1">
      <alignment horizontal="center" vertical="center" wrapText="1"/>
    </xf>
    <xf numFmtId="0" fontId="22" fillId="27" borderId="30" xfId="0" applyFont="1" applyFill="1" applyBorder="1" applyAlignment="1">
      <alignment horizontal="center" vertical="center" wrapText="1"/>
    </xf>
    <xf numFmtId="0" fontId="22" fillId="28" borderId="30" xfId="0" applyFont="1" applyFill="1" applyBorder="1" applyAlignment="1">
      <alignment horizontal="center" vertical="center" wrapText="1"/>
    </xf>
    <xf numFmtId="0" fontId="22" fillId="26" borderId="30" xfId="0" applyFont="1" applyFill="1" applyBorder="1" applyAlignment="1">
      <alignment horizontal="center" vertical="center" wrapText="1"/>
    </xf>
    <xf numFmtId="0" fontId="22" fillId="25" borderId="30" xfId="38" applyFill="1" applyBorder="1" applyAlignment="1">
      <alignment horizontal="center" vertical="center" wrapText="1"/>
    </xf>
    <xf numFmtId="0" fontId="30" fillId="0" borderId="29" xfId="38" applyFont="1" applyBorder="1" applyAlignment="1">
      <alignment horizontal="center" vertical="center" wrapText="1"/>
    </xf>
    <xf numFmtId="0" fontId="30" fillId="0" borderId="4" xfId="0" applyFont="1" applyBorder="1" applyAlignment="1">
      <alignment horizontal="center" vertical="center" wrapText="1"/>
    </xf>
    <xf numFmtId="0" fontId="22" fillId="31" borderId="30" xfId="0" applyFont="1" applyFill="1" applyBorder="1" applyAlignment="1">
      <alignment horizontal="center" vertical="center" wrapText="1"/>
    </xf>
    <xf numFmtId="0" fontId="0" fillId="0" borderId="0" xfId="0" applyAlignment="1">
      <alignment wrapText="1"/>
    </xf>
    <xf numFmtId="0" fontId="22" fillId="0" borderId="12" xfId="0" applyFont="1" applyBorder="1" applyAlignment="1">
      <alignment horizontal="center" vertical="center"/>
    </xf>
    <xf numFmtId="0" fontId="22" fillId="25" borderId="31" xfId="38" applyFill="1" applyBorder="1" applyAlignment="1">
      <alignment horizontal="center" vertical="center" wrapText="1"/>
    </xf>
    <xf numFmtId="0" fontId="30" fillId="26" borderId="30" xfId="0" applyFont="1" applyFill="1" applyBorder="1" applyAlignment="1">
      <alignment horizontal="center" vertical="center" wrapText="1"/>
    </xf>
    <xf numFmtId="0" fontId="30" fillId="28" borderId="30" xfId="0" applyFont="1" applyFill="1" applyBorder="1" applyAlignment="1">
      <alignment horizontal="center" vertical="center" wrapText="1"/>
    </xf>
    <xf numFmtId="0" fontId="30" fillId="27" borderId="30" xfId="0" applyFont="1" applyFill="1" applyBorder="1" applyAlignment="1">
      <alignment horizontal="center" vertical="center" wrapText="1"/>
    </xf>
    <xf numFmtId="0" fontId="32" fillId="0" borderId="4" xfId="0" applyFont="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5" fillId="29" borderId="4" xfId="40" applyFont="1" applyFill="1" applyAlignment="1">
      <alignment horizontal="center" vertical="center" wrapText="1"/>
    </xf>
    <xf numFmtId="0" fontId="34" fillId="29" borderId="4" xfId="0" applyFont="1" applyFill="1" applyBorder="1" applyAlignment="1">
      <alignment horizontal="center" vertical="center" wrapText="1"/>
    </xf>
    <xf numFmtId="0" fontId="33" fillId="29" borderId="4" xfId="0" applyFont="1" applyFill="1" applyBorder="1" applyAlignment="1">
      <alignment horizontal="center" vertical="center" wrapText="1"/>
    </xf>
    <xf numFmtId="0" fontId="32" fillId="0" borderId="12" xfId="0" applyFont="1" applyBorder="1" applyAlignment="1">
      <alignment horizontal="center" vertical="center" wrapText="1"/>
    </xf>
    <xf numFmtId="0" fontId="22" fillId="0" borderId="14" xfId="0" applyFont="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4" xfId="0" applyFont="1" applyBorder="1" applyAlignment="1">
      <alignment horizontal="center" vertical="center" wrapText="1"/>
    </xf>
    <xf numFmtId="0" fontId="21" fillId="25" borderId="30" xfId="0" applyFont="1" applyFill="1" applyBorder="1" applyAlignment="1">
      <alignment horizontal="center" vertical="center" wrapText="1"/>
    </xf>
    <xf numFmtId="0" fontId="21" fillId="26" borderId="30"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1" fillId="27" borderId="30" xfId="0" applyFont="1" applyFill="1" applyBorder="1" applyAlignment="1">
      <alignment horizontal="center" vertical="center" wrapText="1"/>
    </xf>
    <xf numFmtId="0" fontId="21" fillId="25" borderId="33"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8" borderId="30" xfId="0" applyFont="1" applyFill="1" applyBorder="1" applyAlignment="1">
      <alignment horizontal="center" vertical="center" wrapText="1"/>
    </xf>
    <xf numFmtId="0" fontId="21" fillId="25" borderId="34" xfId="0" applyFont="1" applyFill="1" applyBorder="1" applyAlignment="1">
      <alignment horizontal="center" vertical="center" wrapText="1"/>
    </xf>
    <xf numFmtId="0" fontId="19" fillId="0" borderId="0" xfId="0" applyFont="1" applyAlignment="1">
      <alignment horizontal="center" vertical="top"/>
    </xf>
    <xf numFmtId="9" fontId="28" fillId="0" borderId="0" xfId="0" applyNumberFormat="1" applyFont="1" applyAlignment="1">
      <alignment horizontal="center" vertical="top" wrapText="1"/>
    </xf>
    <xf numFmtId="0" fontId="36" fillId="0" borderId="4" xfId="0" applyFont="1" applyBorder="1" applyAlignment="1">
      <alignment horizontal="center" vertical="center" wrapText="1"/>
    </xf>
    <xf numFmtId="0" fontId="37" fillId="29" borderId="4"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4" xfId="0" applyFont="1" applyBorder="1" applyAlignment="1">
      <alignment horizontal="center" vertical="center" wrapText="1"/>
    </xf>
    <xf numFmtId="0" fontId="20" fillId="25" borderId="23" xfId="0" applyFont="1" applyFill="1" applyBorder="1" applyAlignment="1">
      <alignment horizontal="center" vertical="center" wrapText="1"/>
    </xf>
    <xf numFmtId="9" fontId="36" fillId="0" borderId="43" xfId="0" applyNumberFormat="1" applyFont="1" applyBorder="1" applyAlignment="1">
      <alignment horizontal="center" vertical="center" wrapText="1"/>
    </xf>
    <xf numFmtId="9" fontId="36" fillId="0" borderId="44" xfId="0" applyNumberFormat="1" applyFont="1" applyBorder="1" applyAlignment="1">
      <alignment horizontal="center" vertical="center" wrapText="1"/>
    </xf>
    <xf numFmtId="0" fontId="36" fillId="0" borderId="12"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23" xfId="0" applyFont="1" applyBorder="1" applyAlignment="1">
      <alignment horizontal="center" vertical="center" wrapText="1"/>
    </xf>
    <xf numFmtId="0" fontId="37" fillId="25" borderId="47" xfId="0" applyFont="1" applyFill="1" applyBorder="1" applyAlignment="1">
      <alignment horizontal="center" vertical="center" wrapText="1"/>
    </xf>
    <xf numFmtId="0" fontId="37" fillId="0" borderId="24" xfId="0" applyFont="1" applyBorder="1" applyAlignment="1">
      <alignment horizontal="center" vertical="center" wrapText="1"/>
    </xf>
    <xf numFmtId="0" fontId="36" fillId="0" borderId="15" xfId="0" applyFont="1" applyBorder="1" applyAlignment="1">
      <alignment horizontal="center" vertical="center" wrapText="1"/>
    </xf>
    <xf numFmtId="9" fontId="36" fillId="0" borderId="48" xfId="0" applyNumberFormat="1" applyFont="1" applyBorder="1" applyAlignment="1">
      <alignment horizontal="center" vertical="center" wrapText="1"/>
    </xf>
    <xf numFmtId="0" fontId="37" fillId="0" borderId="49" xfId="0" applyFont="1" applyBorder="1" applyAlignment="1">
      <alignment horizontal="center" vertical="center" wrapText="1"/>
    </xf>
    <xf numFmtId="0" fontId="37" fillId="0" borderId="50" xfId="0" applyFont="1" applyBorder="1" applyAlignment="1">
      <alignment horizontal="center" vertical="center" wrapText="1"/>
    </xf>
    <xf numFmtId="0" fontId="39" fillId="0" borderId="4" xfId="0" applyFont="1" applyBorder="1" applyAlignment="1">
      <alignment horizontal="center" vertical="center" wrapText="1"/>
    </xf>
    <xf numFmtId="0" fontId="40" fillId="0" borderId="4" xfId="0" applyFont="1" applyBorder="1" applyAlignment="1">
      <alignment horizontal="center" vertical="center" wrapText="1"/>
    </xf>
    <xf numFmtId="0" fontId="40" fillId="25" borderId="4" xfId="0" applyFont="1" applyFill="1" applyBorder="1" applyAlignment="1">
      <alignment horizontal="center" vertical="center" wrapText="1"/>
    </xf>
    <xf numFmtId="9" fontId="39" fillId="0" borderId="4" xfId="0" applyNumberFormat="1" applyFont="1" applyBorder="1" applyAlignment="1">
      <alignment horizontal="center" vertical="center" wrapText="1"/>
    </xf>
    <xf numFmtId="0" fontId="22" fillId="0" borderId="4" xfId="0" applyFont="1" applyBorder="1" applyAlignment="1">
      <alignment wrapText="1"/>
    </xf>
    <xf numFmtId="0" fontId="35" fillId="29" borderId="4" xfId="40" applyFont="1" applyFill="1" applyAlignment="1">
      <alignment horizontal="center" vertical="center" wrapText="1"/>
    </xf>
    <xf numFmtId="0" fontId="35" fillId="29" borderId="4" xfId="0" applyFont="1" applyFill="1" applyBorder="1" applyAlignment="1">
      <alignment horizontal="center" vertical="center" wrapText="1"/>
    </xf>
    <xf numFmtId="0" fontId="33" fillId="29" borderId="42" xfId="0" applyFont="1" applyFill="1" applyBorder="1" applyAlignment="1">
      <alignment horizontal="center" vertical="center" wrapText="1"/>
    </xf>
    <xf numFmtId="9" fontId="32" fillId="0" borderId="43" xfId="0" applyNumberFormat="1" applyFont="1" applyBorder="1" applyAlignment="1">
      <alignment horizontal="center" vertical="center" wrapText="1"/>
    </xf>
    <xf numFmtId="9" fontId="32" fillId="0" borderId="51" xfId="0" applyNumberFormat="1" applyFont="1" applyBorder="1" applyAlignment="1">
      <alignment horizontal="center" vertical="center" wrapText="1"/>
    </xf>
    <xf numFmtId="9" fontId="22" fillId="0" borderId="43" xfId="0" applyNumberFormat="1" applyFont="1" applyBorder="1" applyAlignment="1">
      <alignment horizontal="center" vertical="center"/>
    </xf>
    <xf numFmtId="9" fontId="22" fillId="0" borderId="22" xfId="0" applyNumberFormat="1" applyFont="1" applyBorder="1" applyAlignment="1">
      <alignment horizontal="center" vertical="center"/>
    </xf>
    <xf numFmtId="0" fontId="35" fillId="29" borderId="52" xfId="40" applyFont="1" applyFill="1" applyBorder="1" applyAlignment="1">
      <alignment horizontal="center" vertical="center" wrapText="1"/>
    </xf>
    <xf numFmtId="0" fontId="35" fillId="29" borderId="53" xfId="40" applyFont="1" applyFill="1" applyBorder="1" applyAlignment="1">
      <alignment horizontal="center" vertical="center" wrapText="1"/>
    </xf>
    <xf numFmtId="0" fontId="21" fillId="29" borderId="52" xfId="40" applyFont="1" applyFill="1" applyBorder="1" applyAlignment="1">
      <alignment horizontal="center" vertical="center" wrapText="1"/>
    </xf>
    <xf numFmtId="0" fontId="37" fillId="29" borderId="12" xfId="0" applyFont="1" applyFill="1" applyBorder="1" applyAlignment="1">
      <alignment horizontal="center" vertical="center" wrapText="1"/>
    </xf>
    <xf numFmtId="0" fontId="36" fillId="0" borderId="45" xfId="0" applyFont="1" applyBorder="1" applyAlignment="1">
      <alignment horizontal="center" vertical="center" wrapText="1"/>
    </xf>
    <xf numFmtId="0" fontId="37" fillId="29" borderId="46" xfId="0" applyFont="1" applyFill="1" applyBorder="1" applyAlignment="1">
      <alignment horizontal="center" vertical="center" wrapText="1"/>
    </xf>
    <xf numFmtId="0" fontId="37" fillId="29" borderId="32" xfId="0" applyFont="1" applyFill="1" applyBorder="1" applyAlignment="1">
      <alignment horizontal="center" vertical="center" wrapText="1"/>
    </xf>
    <xf numFmtId="0" fontId="21" fillId="0" borderId="41" xfId="0" applyFont="1" applyBorder="1" applyAlignment="1">
      <alignment horizontal="center" vertical="center" wrapText="1"/>
    </xf>
    <xf numFmtId="0" fontId="37" fillId="29" borderId="42" xfId="0" applyFont="1" applyFill="1" applyBorder="1" applyAlignment="1">
      <alignment horizontal="center" vertical="center" wrapText="1"/>
    </xf>
    <xf numFmtId="9" fontId="36" fillId="0" borderId="51" xfId="0" applyNumberFormat="1" applyFont="1" applyBorder="1" applyAlignment="1">
      <alignment horizontal="center" vertical="center" wrapText="1"/>
    </xf>
    <xf numFmtId="9" fontId="21" fillId="0" borderId="43" xfId="0" applyNumberFormat="1" applyFont="1" applyBorder="1" applyAlignment="1">
      <alignment horizontal="center" vertical="center" wrapText="1"/>
    </xf>
    <xf numFmtId="9" fontId="21" fillId="0" borderId="44" xfId="0" applyNumberFormat="1" applyFont="1" applyBorder="1" applyAlignment="1">
      <alignment horizontal="center" vertical="center" wrapText="1"/>
    </xf>
    <xf numFmtId="0" fontId="33" fillId="29" borderId="45" xfId="0" applyFont="1" applyFill="1" applyBorder="1" applyAlignment="1">
      <alignment horizontal="center" vertical="center" wrapText="1"/>
    </xf>
    <xf numFmtId="0" fontId="22" fillId="0" borderId="46" xfId="0" applyFont="1" applyBorder="1" applyAlignment="1">
      <alignment horizontal="center" vertical="center" wrapText="1"/>
    </xf>
    <xf numFmtId="0" fontId="0" fillId="0" borderId="0" xfId="0" applyAlignment="1">
      <alignment horizontal="center"/>
    </xf>
    <xf numFmtId="0" fontId="22" fillId="30" borderId="29" xfId="38" applyFill="1" applyBorder="1" applyAlignment="1">
      <alignment horizontal="center" vertical="center" wrapText="1"/>
    </xf>
    <xf numFmtId="0" fontId="22" fillId="25" borderId="33" xfId="38" applyFill="1" applyBorder="1" applyAlignment="1">
      <alignment horizontal="center" vertical="center" wrapText="1"/>
    </xf>
    <xf numFmtId="0" fontId="30" fillId="28" borderId="29" xfId="0" applyFont="1" applyFill="1" applyBorder="1" applyAlignment="1">
      <alignment horizontal="center" vertical="center" wrapText="1"/>
    </xf>
    <xf numFmtId="0" fontId="30" fillId="28" borderId="19" xfId="0" applyFont="1" applyFill="1" applyBorder="1" applyAlignment="1">
      <alignment horizontal="center" vertical="center" wrapText="1"/>
    </xf>
    <xf numFmtId="0" fontId="22" fillId="29" borderId="29" xfId="38" applyFill="1" applyBorder="1" applyAlignment="1">
      <alignment horizontal="center" vertical="center" wrapText="1"/>
    </xf>
    <xf numFmtId="0" fontId="22" fillId="25" borderId="29" xfId="38" applyFill="1" applyBorder="1" applyAlignment="1">
      <alignment horizontal="center" vertical="center" wrapText="1"/>
    </xf>
    <xf numFmtId="0" fontId="22" fillId="0" borderId="29" xfId="38" applyBorder="1" applyAlignment="1">
      <alignment horizontal="center" vertical="center" wrapText="1"/>
    </xf>
    <xf numFmtId="0" fontId="30" fillId="30" borderId="29" xfId="38" applyFont="1" applyFill="1" applyBorder="1" applyAlignment="1">
      <alignment horizontal="center" vertical="center" wrapText="1"/>
    </xf>
    <xf numFmtId="0" fontId="30" fillId="29" borderId="22" xfId="38" applyFont="1" applyFill="1" applyBorder="1" applyAlignment="1">
      <alignment horizontal="center" vertical="center" wrapText="1"/>
    </xf>
    <xf numFmtId="0" fontId="30" fillId="29" borderId="29" xfId="38" applyFont="1" applyFill="1" applyBorder="1" applyAlignment="1">
      <alignment horizontal="center" vertical="center" wrapText="1"/>
    </xf>
    <xf numFmtId="0" fontId="30" fillId="25" borderId="29" xfId="38" applyFont="1" applyFill="1" applyBorder="1" applyAlignment="1">
      <alignment horizontal="center" vertical="center" wrapText="1"/>
    </xf>
    <xf numFmtId="0" fontId="30" fillId="0" borderId="39" xfId="0" applyFont="1" applyBorder="1" applyAlignment="1">
      <alignment horizontal="center" vertical="center" wrapText="1"/>
    </xf>
    <xf numFmtId="0" fontId="30" fillId="0" borderId="40" xfId="0" applyFont="1" applyBorder="1" applyAlignment="1">
      <alignment horizontal="center" vertical="center" wrapText="1"/>
    </xf>
    <xf numFmtId="0" fontId="22" fillId="25" borderId="42" xfId="38" applyFill="1" applyBorder="1" applyAlignment="1">
      <alignment horizontal="center" vertical="center" wrapText="1"/>
    </xf>
    <xf numFmtId="0" fontId="22" fillId="25" borderId="23" xfId="38" applyFill="1" applyBorder="1" applyAlignment="1">
      <alignment horizontal="center" vertical="center" wrapText="1"/>
    </xf>
    <xf numFmtId="0" fontId="22" fillId="25" borderId="37" xfId="38" applyFill="1" applyBorder="1" applyAlignment="1">
      <alignment horizontal="center" vertical="center" wrapText="1"/>
    </xf>
    <xf numFmtId="0" fontId="30" fillId="28" borderId="35" xfId="0" applyFont="1" applyFill="1" applyBorder="1" applyAlignment="1">
      <alignment horizontal="center" vertical="center" wrapText="1"/>
    </xf>
    <xf numFmtId="0" fontId="44" fillId="43" borderId="12" xfId="0" applyFont="1" applyFill="1" applyBorder="1" applyAlignment="1">
      <alignment horizontal="center" vertical="center" wrapText="1"/>
    </xf>
    <xf numFmtId="0" fontId="44" fillId="43" borderId="12"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 xfId="0" applyFont="1" applyBorder="1" applyAlignment="1">
      <alignment vertical="center" wrapText="1"/>
    </xf>
    <xf numFmtId="0" fontId="22" fillId="0" borderId="0" xfId="0" applyFont="1" applyAlignment="1" applyProtection="1">
      <alignment horizontal="center" vertical="center" wrapText="1"/>
      <protection locked="0"/>
    </xf>
    <xf numFmtId="0" fontId="0" fillId="0" borderId="0" xfId="0" applyAlignment="1">
      <alignment vertical="center" wrapText="1"/>
    </xf>
    <xf numFmtId="0" fontId="42" fillId="0" borderId="0" xfId="0" applyFont="1"/>
    <xf numFmtId="0" fontId="45" fillId="0" borderId="4" xfId="0" applyFont="1" applyBorder="1" applyAlignment="1">
      <alignment horizontal="justify" vertical="center" wrapText="1"/>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31" fillId="0" borderId="20" xfId="0" applyFont="1" applyBorder="1" applyAlignment="1">
      <alignment horizontal="center" vertical="center"/>
    </xf>
    <xf numFmtId="0" fontId="31" fillId="0" borderId="21" xfId="0" applyFont="1" applyBorder="1" applyAlignment="1">
      <alignment horizontal="center" vertical="center"/>
    </xf>
    <xf numFmtId="0" fontId="31" fillId="0" borderId="22" xfId="0" applyFont="1" applyBorder="1" applyAlignment="1">
      <alignment horizontal="center" vertical="center"/>
    </xf>
    <xf numFmtId="0" fontId="38" fillId="0" borderId="0" xfId="40" applyFont="1" applyBorder="1" applyAlignment="1">
      <alignment horizontal="center" vertical="center"/>
    </xf>
    <xf numFmtId="0" fontId="24" fillId="0" borderId="0" xfId="40" applyFont="1" applyBorder="1" applyAlignment="1">
      <alignment horizontal="center" vertical="center"/>
    </xf>
    <xf numFmtId="0" fontId="24" fillId="0" borderId="0" xfId="40" applyFont="1" applyBorder="1" applyAlignment="1">
      <alignment horizontal="center"/>
    </xf>
    <xf numFmtId="17" fontId="24" fillId="0" borderId="0" xfId="40" applyNumberFormat="1" applyFont="1" applyBorder="1" applyAlignment="1">
      <alignment horizontal="center" vertical="center"/>
    </xf>
    <xf numFmtId="17" fontId="24" fillId="0" borderId="0" xfId="40" applyNumberFormat="1" applyFont="1" applyBorder="1" applyAlignment="1">
      <alignment horizontal="center"/>
    </xf>
    <xf numFmtId="0" fontId="26" fillId="0" borderId="16" xfId="0" applyFont="1" applyBorder="1" applyAlignment="1">
      <alignment horizontal="center" vertical="center"/>
    </xf>
    <xf numFmtId="0" fontId="26" fillId="0" borderId="26" xfId="0" applyFont="1" applyBorder="1" applyAlignment="1">
      <alignment horizontal="center" vertical="center"/>
    </xf>
    <xf numFmtId="0" fontId="26" fillId="0" borderId="11"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11" xfId="0" applyFont="1" applyBorder="1" applyAlignment="1">
      <alignment horizontal="center" vertical="center"/>
    </xf>
    <xf numFmtId="17" fontId="38" fillId="0" borderId="0" xfId="40" applyNumberFormat="1" applyFont="1" applyBorder="1" applyAlignment="1">
      <alignment horizontal="center" vertical="center"/>
    </xf>
    <xf numFmtId="0" fontId="41" fillId="0" borderId="27" xfId="0" applyFont="1" applyBorder="1" applyAlignment="1">
      <alignment horizontal="center"/>
    </xf>
    <xf numFmtId="0" fontId="41" fillId="0" borderId="28" xfId="0" applyFont="1" applyBorder="1" applyAlignment="1">
      <alignment horizontal="center"/>
    </xf>
    <xf numFmtId="0" fontId="41" fillId="0" borderId="29" xfId="0" applyFont="1" applyBorder="1" applyAlignment="1">
      <alignment horizontal="center"/>
    </xf>
    <xf numFmtId="0" fontId="43" fillId="24" borderId="57" xfId="0" applyFont="1" applyFill="1" applyBorder="1" applyAlignment="1">
      <alignment horizontal="center" vertical="center" wrapText="1"/>
    </xf>
    <xf numFmtId="0" fontId="43" fillId="24" borderId="58" xfId="0" applyFont="1" applyFill="1" applyBorder="1" applyAlignment="1">
      <alignment horizontal="center" vertical="center" wrapText="1"/>
    </xf>
    <xf numFmtId="0" fontId="43" fillId="24" borderId="59" xfId="0" applyFont="1" applyFill="1" applyBorder="1" applyAlignment="1">
      <alignment horizontal="center" vertical="center" wrapText="1"/>
    </xf>
    <xf numFmtId="0" fontId="43" fillId="24" borderId="60" xfId="0" applyFont="1" applyFill="1" applyBorder="1" applyAlignment="1">
      <alignment horizontal="center" vertical="center" wrapText="1"/>
    </xf>
    <xf numFmtId="0" fontId="43" fillId="24" borderId="61" xfId="0" applyFont="1" applyFill="1" applyBorder="1" applyAlignment="1">
      <alignment horizontal="center" vertical="center" wrapText="1"/>
    </xf>
    <xf numFmtId="0" fontId="43" fillId="24" borderId="62" xfId="0" applyFont="1" applyFill="1" applyBorder="1" applyAlignment="1">
      <alignment horizontal="center" vertical="center" wrapText="1"/>
    </xf>
    <xf numFmtId="0" fontId="47" fillId="0" borderId="0" xfId="0" applyFont="1"/>
    <xf numFmtId="0" fontId="48" fillId="32" borderId="4" xfId="36" applyFont="1" applyFill="1" applyBorder="1" applyAlignment="1" applyProtection="1">
      <alignment horizontal="center" vertical="center" wrapText="1"/>
      <protection locked="0"/>
    </xf>
    <xf numFmtId="0" fontId="48" fillId="32" borderId="13" xfId="36" applyFont="1" applyFill="1" applyBorder="1" applyAlignment="1" applyProtection="1">
      <alignment horizontal="center" vertical="center" wrapText="1"/>
      <protection locked="0"/>
    </xf>
    <xf numFmtId="0" fontId="49" fillId="40" borderId="4" xfId="36" applyFont="1" applyFill="1" applyBorder="1" applyAlignment="1" applyProtection="1">
      <alignment horizontal="center" vertical="center" textRotation="90" wrapText="1"/>
      <protection locked="0"/>
    </xf>
    <xf numFmtId="0" fontId="49" fillId="42" borderId="4" xfId="36" applyFont="1" applyFill="1" applyBorder="1" applyAlignment="1">
      <alignment horizontal="center" vertical="center"/>
    </xf>
    <xf numFmtId="0" fontId="49" fillId="40" borderId="4" xfId="36" applyFont="1" applyFill="1" applyBorder="1" applyAlignment="1">
      <alignment horizontal="center" vertical="center" wrapText="1"/>
    </xf>
    <xf numFmtId="0" fontId="50" fillId="40" borderId="4" xfId="36" applyFont="1" applyFill="1" applyBorder="1" applyAlignment="1">
      <alignment horizontal="center" vertical="center" wrapText="1"/>
    </xf>
    <xf numFmtId="0" fontId="49" fillId="42" borderId="4" xfId="36" applyFont="1" applyFill="1" applyBorder="1" applyAlignment="1">
      <alignment horizontal="center" vertical="center" wrapText="1"/>
    </xf>
    <xf numFmtId="0" fontId="48" fillId="32" borderId="4" xfId="36" applyFont="1" applyFill="1" applyBorder="1" applyAlignment="1">
      <alignment horizontal="center" vertical="center" wrapText="1"/>
    </xf>
    <xf numFmtId="0" fontId="48" fillId="32" borderId="12" xfId="36" applyFont="1" applyFill="1" applyBorder="1" applyAlignment="1" applyProtection="1">
      <alignment horizontal="center" vertical="center" wrapText="1"/>
      <protection locked="0"/>
    </xf>
    <xf numFmtId="0" fontId="48" fillId="32" borderId="4" xfId="36" applyFont="1" applyFill="1" applyBorder="1" applyAlignment="1" applyProtection="1">
      <alignment horizontal="center" vertical="center" wrapText="1"/>
      <protection locked="0"/>
    </xf>
    <xf numFmtId="0" fontId="49" fillId="41" borderId="4" xfId="36" applyFont="1" applyFill="1" applyBorder="1" applyAlignment="1" applyProtection="1">
      <alignment horizontal="center" vertical="center" wrapText="1"/>
      <protection locked="0"/>
    </xf>
    <xf numFmtId="0" fontId="48" fillId="32" borderId="4" xfId="36" applyFont="1" applyFill="1" applyBorder="1" applyAlignment="1" applyProtection="1">
      <alignment horizontal="center" vertical="center" textRotation="90" wrapText="1"/>
      <protection locked="0"/>
    </xf>
    <xf numFmtId="0" fontId="49" fillId="41" borderId="4" xfId="36" applyFont="1" applyFill="1" applyBorder="1" applyAlignment="1" applyProtection="1">
      <alignment horizontal="center" vertical="center" textRotation="90" wrapText="1"/>
      <protection locked="0"/>
    </xf>
    <xf numFmtId="0" fontId="48" fillId="33" borderId="4" xfId="36" applyFont="1" applyFill="1" applyBorder="1" applyAlignment="1" applyProtection="1">
      <alignment horizontal="center" vertical="center" wrapText="1"/>
      <protection locked="0"/>
    </xf>
    <xf numFmtId="0" fontId="50" fillId="0" borderId="4" xfId="36" applyFont="1" applyBorder="1" applyAlignment="1" applyProtection="1">
      <alignment horizontal="center" vertical="center" textRotation="90" wrapText="1"/>
      <protection locked="0"/>
    </xf>
    <xf numFmtId="0" fontId="45" fillId="25" borderId="4" xfId="36" applyFont="1" applyFill="1" applyBorder="1" applyAlignment="1" applyProtection="1">
      <alignment horizontal="center" vertical="center" wrapText="1"/>
      <protection locked="0"/>
    </xf>
    <xf numFmtId="0" fontId="47" fillId="25" borderId="4" xfId="36" applyFont="1" applyFill="1" applyBorder="1" applyAlignment="1" applyProtection="1">
      <alignment horizontal="center" vertical="center" wrapText="1"/>
      <protection locked="0"/>
    </xf>
    <xf numFmtId="0" fontId="47" fillId="0" borderId="4" xfId="36" applyFont="1" applyBorder="1" applyAlignment="1" applyProtection="1">
      <alignment vertical="center" wrapText="1"/>
      <protection locked="0"/>
    </xf>
    <xf numFmtId="0" fontId="47" fillId="0" borderId="4" xfId="36" applyFont="1" applyBorder="1" applyAlignment="1" applyProtection="1">
      <alignment horizontal="center" vertical="center" wrapText="1"/>
      <protection locked="0"/>
    </xf>
    <xf numFmtId="0" fontId="47" fillId="0" borderId="4" xfId="36" applyFont="1" applyBorder="1" applyAlignment="1">
      <alignment horizontal="center" vertical="center" wrapText="1"/>
    </xf>
    <xf numFmtId="0" fontId="47" fillId="0" borderId="4" xfId="36" applyFont="1" applyBorder="1" applyAlignment="1" applyProtection="1">
      <alignment horizontal="left" vertical="center" wrapText="1"/>
      <protection locked="0"/>
    </xf>
    <xf numFmtId="0" fontId="46" fillId="0" borderId="4" xfId="36" applyFont="1" applyBorder="1" applyAlignment="1" applyProtection="1">
      <alignment horizontal="center" vertical="center" wrapText="1"/>
      <protection locked="0"/>
    </xf>
    <xf numFmtId="0" fontId="46" fillId="25" borderId="4" xfId="36" applyFont="1" applyFill="1" applyBorder="1" applyAlignment="1" applyProtection="1">
      <alignment horizontal="center" vertical="center" wrapText="1"/>
      <protection locked="0"/>
    </xf>
    <xf numFmtId="0" fontId="46" fillId="0" borderId="4" xfId="36" applyFont="1" applyBorder="1" applyAlignment="1" applyProtection="1">
      <alignment horizontal="center" vertical="center"/>
      <protection locked="0"/>
    </xf>
    <xf numFmtId="0" fontId="46" fillId="0" borderId="4" xfId="36" applyFont="1" applyBorder="1" applyAlignment="1" applyProtection="1">
      <alignment horizontal="left" vertical="center" wrapText="1"/>
      <protection locked="0"/>
    </xf>
    <xf numFmtId="0" fontId="47" fillId="35" borderId="4" xfId="38" applyFont="1" applyFill="1" applyBorder="1" applyAlignment="1" applyProtection="1">
      <alignment vertical="center" wrapText="1"/>
      <protection locked="0"/>
    </xf>
    <xf numFmtId="0" fontId="45" fillId="0" borderId="4" xfId="36" applyFont="1" applyBorder="1" applyAlignment="1" applyProtection="1">
      <alignment horizontal="center" vertical="center" wrapText="1"/>
      <protection locked="0"/>
    </xf>
    <xf numFmtId="0" fontId="45" fillId="0" borderId="4" xfId="36" applyFont="1" applyBorder="1" applyAlignment="1" applyProtection="1">
      <alignment horizontal="left" vertical="center" wrapText="1"/>
      <protection locked="0"/>
    </xf>
    <xf numFmtId="0" fontId="46" fillId="34" borderId="4" xfId="36" applyFont="1" applyFill="1" applyBorder="1" applyAlignment="1" applyProtection="1">
      <alignment horizontal="center" vertical="center" wrapText="1"/>
      <protection locked="0"/>
    </xf>
    <xf numFmtId="0" fontId="46" fillId="0" borderId="4" xfId="36" applyFont="1" applyBorder="1" applyAlignment="1" applyProtection="1">
      <alignment vertical="center" wrapText="1"/>
      <protection locked="0"/>
    </xf>
    <xf numFmtId="0" fontId="45" fillId="25" borderId="4" xfId="36" applyFont="1" applyFill="1" applyBorder="1" applyAlignment="1" applyProtection="1">
      <alignment horizontal="justify" vertical="center" wrapText="1"/>
      <protection locked="0"/>
    </xf>
    <xf numFmtId="0" fontId="46" fillId="24" borderId="4" xfId="36" applyFont="1" applyFill="1" applyBorder="1" applyAlignment="1" applyProtection="1">
      <alignment horizontal="center" vertical="center" wrapText="1"/>
      <protection locked="0"/>
    </xf>
    <xf numFmtId="0" fontId="46" fillId="24" borderId="4" xfId="36" applyFont="1" applyFill="1" applyBorder="1" applyAlignment="1" applyProtection="1">
      <alignment horizontal="left" vertical="center" wrapText="1"/>
      <protection locked="0"/>
    </xf>
    <xf numFmtId="0" fontId="46" fillId="0" borderId="4" xfId="0" applyFont="1" applyBorder="1" applyAlignment="1" applyProtection="1">
      <alignment vertical="center" wrapText="1"/>
      <protection locked="0"/>
    </xf>
    <xf numFmtId="0" fontId="47" fillId="25" borderId="4" xfId="0" applyFont="1" applyFill="1" applyBorder="1" applyAlignment="1" applyProtection="1">
      <alignment horizontal="justify" vertical="center" wrapText="1"/>
      <protection locked="0"/>
    </xf>
    <xf numFmtId="0" fontId="50" fillId="0" borderId="4" xfId="36" applyFont="1" applyBorder="1" applyAlignment="1" applyProtection="1">
      <alignment horizontal="center" vertical="center" textRotation="90" wrapText="1"/>
      <protection locked="0"/>
    </xf>
    <xf numFmtId="0" fontId="45" fillId="25" borderId="4" xfId="36" applyFont="1" applyFill="1" applyBorder="1" applyAlignment="1" applyProtection="1">
      <alignment horizontal="center" vertical="center" wrapText="1"/>
      <protection locked="0"/>
    </xf>
    <xf numFmtId="0" fontId="47" fillId="25" borderId="4" xfId="36" applyFont="1" applyFill="1" applyBorder="1" applyAlignment="1" applyProtection="1">
      <alignment horizontal="center" vertical="center" wrapText="1"/>
      <protection locked="0"/>
    </xf>
    <xf numFmtId="0" fontId="47" fillId="0" borderId="4"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0" fontId="47" fillId="0" borderId="4" xfId="0" applyFont="1" applyBorder="1" applyAlignment="1" applyProtection="1">
      <alignment horizontal="center" vertical="center" wrapText="1"/>
      <protection locked="0"/>
    </xf>
    <xf numFmtId="0" fontId="47" fillId="0" borderId="11" xfId="36" applyFont="1" applyBorder="1" applyAlignment="1" applyProtection="1">
      <alignment horizontal="center" vertical="center" wrapText="1"/>
      <protection locked="0"/>
    </xf>
    <xf numFmtId="0" fontId="47" fillId="35" borderId="4" xfId="38" applyFont="1" applyFill="1" applyBorder="1" applyAlignment="1" applyProtection="1">
      <alignment vertical="top" wrapText="1"/>
      <protection locked="0"/>
    </xf>
    <xf numFmtId="0" fontId="51" fillId="44" borderId="4" xfId="36" applyFont="1" applyFill="1" applyBorder="1" applyAlignment="1" applyProtection="1">
      <alignment horizontal="left" vertical="center" wrapText="1"/>
      <protection locked="0"/>
    </xf>
    <xf numFmtId="0" fontId="47" fillId="44" borderId="4" xfId="36" applyFont="1" applyFill="1" applyBorder="1" applyAlignment="1" applyProtection="1">
      <alignment horizontal="left" vertical="center" wrapText="1"/>
      <protection locked="0"/>
    </xf>
    <xf numFmtId="0" fontId="45" fillId="25" borderId="13" xfId="36" applyFont="1" applyFill="1" applyBorder="1" applyAlignment="1" applyProtection="1">
      <alignment horizontal="center" vertical="center" wrapText="1"/>
      <protection locked="0"/>
    </xf>
    <xf numFmtId="0" fontId="45" fillId="25" borderId="36" xfId="36" applyFont="1" applyFill="1" applyBorder="1" applyAlignment="1" applyProtection="1">
      <alignment horizontal="center" vertical="center" wrapText="1"/>
      <protection locked="0"/>
    </xf>
    <xf numFmtId="0" fontId="47" fillId="0" borderId="4" xfId="0" applyFont="1" applyBorder="1" applyAlignment="1">
      <alignment horizontal="center" vertical="center" textRotation="90" wrapText="1"/>
    </xf>
    <xf numFmtId="0" fontId="47" fillId="27" borderId="4" xfId="0" applyFont="1" applyFill="1" applyBorder="1" applyAlignment="1">
      <alignment horizontal="center" vertical="center" textRotation="90" wrapText="1"/>
    </xf>
    <xf numFmtId="0" fontId="47" fillId="0" borderId="4" xfId="0" applyFont="1" applyBorder="1" applyAlignment="1">
      <alignment horizontal="center" vertical="center" wrapText="1"/>
    </xf>
    <xf numFmtId="0" fontId="47" fillId="0" borderId="4" xfId="0" applyFont="1" applyBorder="1" applyAlignment="1">
      <alignment horizontal="justify" vertical="top" wrapText="1"/>
    </xf>
    <xf numFmtId="0" fontId="47" fillId="0" borderId="4" xfId="0" applyFont="1" applyBorder="1" applyAlignment="1">
      <alignment horizontal="center" vertical="center"/>
    </xf>
    <xf numFmtId="0" fontId="47" fillId="0" borderId="4" xfId="0" applyFont="1" applyBorder="1" applyAlignment="1">
      <alignment horizontal="center"/>
    </xf>
    <xf numFmtId="0" fontId="45" fillId="0" borderId="4" xfId="0" applyFont="1" applyBorder="1" applyAlignment="1">
      <alignment horizontal="left" vertical="center" wrapText="1"/>
    </xf>
    <xf numFmtId="0" fontId="50" fillId="37" borderId="54" xfId="36" applyFont="1" applyFill="1" applyBorder="1" applyAlignment="1">
      <alignment horizontal="center" vertical="center"/>
    </xf>
    <xf numFmtId="0" fontId="50" fillId="37" borderId="54" xfId="36" applyFont="1" applyFill="1" applyBorder="1" applyAlignment="1">
      <alignment horizontal="center" vertical="center" wrapText="1"/>
    </xf>
    <xf numFmtId="0" fontId="50" fillId="27" borderId="38" xfId="36" applyFont="1" applyFill="1" applyBorder="1" applyAlignment="1">
      <alignment horizontal="center" vertical="center"/>
    </xf>
    <xf numFmtId="0" fontId="50" fillId="0" borderId="0" xfId="36" applyFont="1" applyAlignment="1">
      <alignment horizontal="left" vertical="center"/>
    </xf>
    <xf numFmtId="0" fontId="47" fillId="0" borderId="0" xfId="36" applyFont="1" applyAlignment="1">
      <alignment horizontal="left" vertical="center"/>
    </xf>
    <xf numFmtId="0" fontId="47" fillId="0" borderId="0" xfId="36" applyFont="1" applyAlignment="1">
      <alignment horizontal="left" vertical="center" textRotation="255" wrapText="1"/>
    </xf>
    <xf numFmtId="0" fontId="47" fillId="38" borderId="54" xfId="36" applyFont="1" applyFill="1" applyBorder="1" applyAlignment="1">
      <alignment horizontal="left" vertical="center" wrapText="1"/>
    </xf>
    <xf numFmtId="0" fontId="47" fillId="39" borderId="64" xfId="36" applyFont="1" applyFill="1" applyBorder="1" applyAlignment="1">
      <alignment horizontal="left" vertical="center" wrapText="1"/>
    </xf>
    <xf numFmtId="0" fontId="47" fillId="38" borderId="0" xfId="36" applyFont="1" applyFill="1" applyAlignment="1">
      <alignment horizontal="left" vertical="center" wrapText="1"/>
    </xf>
    <xf numFmtId="0" fontId="47" fillId="0" borderId="4" xfId="36" applyFont="1" applyBorder="1" applyAlignment="1">
      <alignment horizontal="left" vertical="center"/>
    </xf>
    <xf numFmtId="0" fontId="47" fillId="0" borderId="54" xfId="36" applyFont="1" applyBorder="1" applyAlignment="1">
      <alignment horizontal="left" vertical="center" wrapText="1"/>
    </xf>
    <xf numFmtId="0" fontId="47" fillId="0" borderId="64" xfId="36" applyFont="1" applyBorder="1" applyAlignment="1">
      <alignment horizontal="left" vertical="center" wrapText="1"/>
    </xf>
    <xf numFmtId="0" fontId="47" fillId="0" borderId="0" xfId="36" applyFont="1" applyAlignment="1">
      <alignment horizontal="left" vertical="top" wrapText="1"/>
    </xf>
    <xf numFmtId="0" fontId="47" fillId="38" borderId="0" xfId="36" applyFont="1" applyFill="1" applyAlignment="1">
      <alignment horizontal="left" vertical="top" wrapText="1"/>
    </xf>
    <xf numFmtId="0" fontId="47" fillId="38" borderId="54" xfId="36" applyFont="1" applyFill="1" applyBorder="1" applyAlignment="1">
      <alignment vertical="center" wrapText="1"/>
    </xf>
    <xf numFmtId="0" fontId="47" fillId="0" borderId="0" xfId="36" applyFont="1" applyAlignment="1">
      <alignment horizontal="center" vertical="center"/>
    </xf>
    <xf numFmtId="0" fontId="47" fillId="0" borderId="54" xfId="36" applyFont="1" applyBorder="1" applyAlignment="1">
      <alignment vertical="center"/>
    </xf>
    <xf numFmtId="0" fontId="47" fillId="0" borderId="0" xfId="36" applyFont="1" applyAlignment="1">
      <alignment horizontal="left" vertical="center" wrapText="1"/>
    </xf>
    <xf numFmtId="0" fontId="47" fillId="25" borderId="0" xfId="36" applyFont="1" applyFill="1" applyAlignment="1">
      <alignment horizontal="center" vertical="center"/>
    </xf>
    <xf numFmtId="0" fontId="50" fillId="0" borderId="0" xfId="36" applyFont="1" applyAlignment="1">
      <alignment horizontal="center" vertical="center"/>
    </xf>
    <xf numFmtId="0" fontId="47" fillId="25" borderId="0" xfId="36" applyFont="1" applyFill="1" applyAlignment="1">
      <alignment horizontal="left" vertical="center"/>
    </xf>
    <xf numFmtId="0" fontId="47" fillId="0" borderId="54" xfId="36" applyFont="1" applyBorder="1" applyAlignment="1">
      <alignment horizontal="left" wrapText="1"/>
    </xf>
    <xf numFmtId="0" fontId="47" fillId="0" borderId="66" xfId="36" applyFont="1" applyBorder="1" applyAlignment="1">
      <alignment horizontal="left" vertical="center" wrapText="1"/>
    </xf>
    <xf numFmtId="0" fontId="47" fillId="0" borderId="65" xfId="36" applyFont="1" applyBorder="1" applyAlignment="1">
      <alignment horizontal="left" vertical="center" wrapText="1"/>
    </xf>
    <xf numFmtId="0" fontId="47" fillId="0" borderId="55" xfId="36" applyFont="1" applyBorder="1" applyAlignment="1">
      <alignment horizontal="left" vertical="center" wrapText="1"/>
    </xf>
    <xf numFmtId="0" fontId="47" fillId="0" borderId="54" xfId="36" applyFont="1" applyBorder="1" applyAlignment="1">
      <alignment vertical="center" wrapText="1"/>
    </xf>
    <xf numFmtId="0" fontId="47" fillId="0" borderId="67" xfId="36" applyFont="1" applyBorder="1" applyAlignment="1">
      <alignment horizontal="left" vertical="center" wrapText="1"/>
    </xf>
    <xf numFmtId="0" fontId="52" fillId="24" borderId="63" xfId="0" applyFont="1" applyFill="1" applyBorder="1" applyAlignment="1">
      <alignment horizontal="center" vertical="center" wrapText="1"/>
    </xf>
    <xf numFmtId="0" fontId="43" fillId="24" borderId="0" xfId="0" applyFont="1" applyFill="1" applyAlignment="1">
      <alignment horizontal="center" vertical="center" wrapText="1"/>
    </xf>
    <xf numFmtId="0" fontId="52" fillId="36" borderId="56" xfId="0" applyFont="1" applyFill="1" applyBorder="1" applyAlignment="1">
      <alignment horizontal="center" vertical="center" wrapText="1"/>
    </xf>
    <xf numFmtId="0" fontId="52" fillId="24" borderId="56" xfId="0" applyFont="1" applyFill="1" applyBorder="1" applyAlignment="1">
      <alignment horizontal="center" vertical="center" wrapText="1"/>
    </xf>
    <xf numFmtId="0" fontId="52" fillId="24" borderId="0" xfId="0" applyFont="1" applyFill="1" applyAlignment="1">
      <alignment horizontal="center" vertical="center" wrapText="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E000000}"/>
    <cellStyle name="Excel Built-in Normal" xfId="32" xr:uid="{00000000-0005-0000-0000-00001F000000}"/>
    <cellStyle name="Incorrecto" xfId="33" builtinId="27" customBuiltin="1"/>
    <cellStyle name="Neutral" xfId="34" builtinId="28" customBuiltin="1"/>
    <cellStyle name="Normal" xfId="0" builtinId="0"/>
    <cellStyle name="Normal 2" xfId="35" xr:uid="{00000000-0005-0000-0000-000023000000}"/>
    <cellStyle name="Normal 2 2" xfId="36" xr:uid="{00000000-0005-0000-0000-000024000000}"/>
    <cellStyle name="Normal 2 2 2" xfId="37" xr:uid="{00000000-0005-0000-0000-000025000000}"/>
    <cellStyle name="Normal 2 3" xfId="50" xr:uid="{00000000-0005-0000-0000-000026000000}"/>
    <cellStyle name="Normal 3" xfId="38" xr:uid="{00000000-0005-0000-0000-000027000000}"/>
    <cellStyle name="Normal 3 2" xfId="39" xr:uid="{00000000-0005-0000-0000-000028000000}"/>
    <cellStyle name="Normal_AERCOL AEROPUERTO" xfId="40" xr:uid="{00000000-0005-0000-0000-00002900000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185">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44E-2"/>
          <c:y val="0.25002823295736681"/>
          <c:w val="0.7360463592241101"/>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showLeaderLines val="1"/>
            <c:extLs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s-CO"/>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8"/>
          <c:y val="0.19149629147486466"/>
          <c:w val="0.66071807748468236"/>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116954240"/>
        <c:axId val="116955776"/>
        <c:axId val="0"/>
      </c:bar3DChart>
      <c:catAx>
        <c:axId val="116954240"/>
        <c:scaling>
          <c:orientation val="minMax"/>
        </c:scaling>
        <c:delete val="0"/>
        <c:axPos val="b"/>
        <c:numFmt formatCode="General" sourceLinked="0"/>
        <c:majorTickMark val="out"/>
        <c:minorTickMark val="none"/>
        <c:tickLblPos val="nextTo"/>
        <c:crossAx val="116955776"/>
        <c:crosses val="autoZero"/>
        <c:auto val="1"/>
        <c:lblAlgn val="ctr"/>
        <c:lblOffset val="100"/>
        <c:noMultiLvlLbl val="0"/>
      </c:catAx>
      <c:valAx>
        <c:axId val="116955776"/>
        <c:scaling>
          <c:orientation val="minMax"/>
        </c:scaling>
        <c:delete val="0"/>
        <c:axPos val="l"/>
        <c:majorGridlines/>
        <c:numFmt formatCode="General" sourceLinked="1"/>
        <c:majorTickMark val="out"/>
        <c:minorTickMark val="none"/>
        <c:tickLblPos val="nextTo"/>
        <c:crossAx val="116954240"/>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2E-2"/>
          <c:y val="0.19802612946485662"/>
          <c:w val="0.66970582677165391"/>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1"/>
          <c:y val="0.58760523416197641"/>
          <c:w val="0.16541585301837275"/>
          <c:h val="0.28951026523128576"/>
        </c:manualLayout>
      </c:layout>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399"/>
          <c:y val="0.16088468162698327"/>
          <c:w val="0.68503666208390612"/>
          <c:h val="0.46617785779694776"/>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117711616"/>
        <c:axId val="117713152"/>
        <c:axId val="0"/>
      </c:bar3DChart>
      <c:catAx>
        <c:axId val="117711616"/>
        <c:scaling>
          <c:orientation val="minMax"/>
        </c:scaling>
        <c:delete val="0"/>
        <c:axPos val="b"/>
        <c:numFmt formatCode="General" sourceLinked="0"/>
        <c:majorTickMark val="out"/>
        <c:minorTickMark val="none"/>
        <c:tickLblPos val="nextTo"/>
        <c:crossAx val="117713152"/>
        <c:crosses val="autoZero"/>
        <c:auto val="1"/>
        <c:lblAlgn val="ctr"/>
        <c:lblOffset val="100"/>
        <c:noMultiLvlLbl val="0"/>
      </c:catAx>
      <c:valAx>
        <c:axId val="117713152"/>
        <c:scaling>
          <c:orientation val="minMax"/>
        </c:scaling>
        <c:delete val="0"/>
        <c:axPos val="l"/>
        <c:majorGridlines/>
        <c:numFmt formatCode="General" sourceLinked="1"/>
        <c:majorTickMark val="out"/>
        <c:minorTickMark val="none"/>
        <c:tickLblPos val="nextTo"/>
        <c:crossAx val="117711616"/>
        <c:crosses val="autoZero"/>
        <c:crossBetween val="between"/>
      </c:valAx>
    </c:plotArea>
    <c:legend>
      <c:legendPos val="r"/>
      <c:layout>
        <c:manualLayout>
          <c:xMode val="edge"/>
          <c:yMode val="edge"/>
          <c:x val="0.82775799053155763"/>
          <c:y val="0.46701689096417887"/>
          <c:w val="0.14561388159813368"/>
          <c:h val="6.5965930829887415E-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39E-2"/>
          <c:y val="0.14709569526092256"/>
          <c:w val="0.70896708707871703"/>
          <c:h val="0.8516992522277419"/>
        </c:manualLayout>
      </c:layout>
      <c:pie3DChart>
        <c:varyColors val="1"/>
        <c:ser>
          <c:idx val="0"/>
          <c:order val="0"/>
          <c:explosion val="25"/>
          <c:dLbls>
            <c:dLbl>
              <c:idx val="0"/>
              <c:layout>
                <c:manualLayout>
                  <c:x val="-2.8461176727909019E-2"/>
                  <c:y val="-1.096032171039382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50B-449B-AA59-A9021113E86B}"/>
                </c:ext>
              </c:extLst>
            </c:dLbl>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93"/>
          <c:y val="0.56285731969246144"/>
          <c:w val="0.15786023622047246"/>
          <c:h val="0.37152194517352011"/>
        </c:manualLayout>
      </c:layout>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68"/>
          <c:y val="0.18965138349320942"/>
          <c:w val="0.67583255123412622"/>
          <c:h val="0.45500581556224923"/>
        </c:manualLayout>
      </c:layout>
      <c:bar3DChart>
        <c:barDir val="col"/>
        <c:grouping val="stacked"/>
        <c:varyColors val="0"/>
        <c:ser>
          <c:idx val="0"/>
          <c:order val="0"/>
          <c:invertIfNegative val="0"/>
          <c:dLbls>
            <c:dLbl>
              <c:idx val="5"/>
              <c:layout>
                <c:manualLayout>
                  <c:x val="8.1466395112015349E-3"/>
                  <c:y val="-8.5607233339366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43-4D71-8A1F-16305134C7C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117822976"/>
        <c:axId val="117824512"/>
        <c:axId val="0"/>
      </c:bar3DChart>
      <c:catAx>
        <c:axId val="117822976"/>
        <c:scaling>
          <c:orientation val="minMax"/>
        </c:scaling>
        <c:delete val="0"/>
        <c:axPos val="b"/>
        <c:numFmt formatCode="General" sourceLinked="0"/>
        <c:majorTickMark val="out"/>
        <c:minorTickMark val="none"/>
        <c:tickLblPos val="nextTo"/>
        <c:crossAx val="117824512"/>
        <c:crosses val="autoZero"/>
        <c:auto val="0"/>
        <c:lblAlgn val="ctr"/>
        <c:lblOffset val="100"/>
        <c:noMultiLvlLbl val="0"/>
      </c:catAx>
      <c:valAx>
        <c:axId val="117824512"/>
        <c:scaling>
          <c:orientation val="minMax"/>
        </c:scaling>
        <c:delete val="0"/>
        <c:axPos val="l"/>
        <c:majorGridlines/>
        <c:numFmt formatCode="General" sourceLinked="1"/>
        <c:majorTickMark val="out"/>
        <c:minorTickMark val="none"/>
        <c:tickLblPos val="nextTo"/>
        <c:crossAx val="117822976"/>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540884</xdr:colOff>
      <xdr:row>0</xdr:row>
      <xdr:rowOff>84667</xdr:rowOff>
    </xdr:from>
    <xdr:to>
      <xdr:col>4</xdr:col>
      <xdr:colOff>947965</xdr:colOff>
      <xdr:row>9</xdr:row>
      <xdr:rowOff>119441</xdr:rowOff>
    </xdr:to>
    <xdr:pic>
      <xdr:nvPicPr>
        <xdr:cNvPr id="4" name="3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1249967" y="84667"/>
          <a:ext cx="2718784" cy="16827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4" name="3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162050"/>
          <a:ext cx="55340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5" name="4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734175"/>
          <a:ext cx="74961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a16="http://schemas.microsoft.com/office/drawing/2014/main"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a16="http://schemas.microsoft.com/office/drawing/2014/main"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a16="http://schemas.microsoft.com/office/drawing/2014/main"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2"/>
  <sheetViews>
    <sheetView tabSelected="1" topLeftCell="V76" zoomScale="70" zoomScaleNormal="70" workbookViewId="0">
      <selection activeCell="F4" sqref="F4"/>
    </sheetView>
  </sheetViews>
  <sheetFormatPr baseColWidth="10" defaultColWidth="11" defaultRowHeight="12" x14ac:dyDescent="0.2"/>
  <cols>
    <col min="1" max="1" width="3.5" style="142" customWidth="1"/>
    <col min="2" max="2" width="13.5" style="142" customWidth="1"/>
    <col min="3" max="3" width="8.125" style="142" customWidth="1"/>
    <col min="4" max="4" width="8.625" style="142" customWidth="1"/>
    <col min="5" max="6" width="50.625" style="142" customWidth="1"/>
    <col min="7" max="7" width="16.625" style="142" customWidth="1"/>
    <col min="8" max="8" width="5.5" style="142" customWidth="1"/>
    <col min="9" max="9" width="5.25" style="142" customWidth="1"/>
    <col min="10" max="10" width="5.625" style="142" customWidth="1"/>
    <col min="11" max="11" width="13.25" style="142" customWidth="1"/>
    <col min="12" max="12" width="17.75" style="142" customWidth="1"/>
    <col min="13" max="13" width="17.875" style="142" customWidth="1"/>
    <col min="14" max="14" width="16.625" style="142" customWidth="1"/>
    <col min="15" max="17" width="40.625" style="142" customWidth="1"/>
    <col min="18" max="18" width="6" style="142" customWidth="1"/>
    <col min="19" max="19" width="5.75" style="142" customWidth="1"/>
    <col min="20" max="20" width="5.25" style="142" customWidth="1"/>
    <col min="21" max="21" width="12.625" style="142" customWidth="1"/>
    <col min="22" max="22" width="5.25" style="142" customWidth="1"/>
    <col min="23" max="23" width="5.125" style="142" customWidth="1"/>
    <col min="24" max="24" width="12.625" style="142" customWidth="1"/>
    <col min="25" max="25" width="11" style="142" customWidth="1"/>
    <col min="26" max="26" width="19.5" style="142" customWidth="1"/>
    <col min="27" max="27" width="11" style="142" customWidth="1"/>
    <col min="28" max="28" width="40.625" style="142" customWidth="1"/>
    <col min="29" max="29" width="9.875" style="142" customWidth="1"/>
    <col min="30" max="30" width="27.375" style="142" customWidth="1"/>
    <col min="31" max="31" width="50.625" style="142" customWidth="1"/>
    <col min="32" max="32" width="18.25" style="142" customWidth="1"/>
    <col min="33" max="16384" width="11" style="142"/>
  </cols>
  <sheetData>
    <row r="1" spans="1:32" s="113" customFormat="1" ht="13.5" thickBot="1" x14ac:dyDescent="0.25">
      <c r="A1" s="224"/>
      <c r="B1" s="224"/>
      <c r="C1" s="224"/>
      <c r="D1" s="224"/>
      <c r="E1" s="224"/>
      <c r="F1" s="225"/>
      <c r="G1" s="225"/>
      <c r="H1" s="225" t="s">
        <v>0</v>
      </c>
      <c r="I1" s="225"/>
      <c r="J1" s="225"/>
      <c r="K1" s="225"/>
      <c r="L1" s="225"/>
      <c r="M1" s="225"/>
      <c r="N1" s="225"/>
      <c r="O1" s="225"/>
      <c r="P1" s="225"/>
      <c r="Q1" s="225">
        <v>8</v>
      </c>
      <c r="R1" s="225"/>
      <c r="S1" s="225"/>
      <c r="T1" s="225"/>
    </row>
    <row r="2" spans="1:32" s="113" customFormat="1" ht="13.5" thickBot="1" x14ac:dyDescent="0.25">
      <c r="A2" s="224"/>
      <c r="B2" s="224"/>
      <c r="C2" s="224"/>
      <c r="D2" s="224"/>
      <c r="E2" s="224"/>
      <c r="F2" s="226" t="s">
        <v>1</v>
      </c>
      <c r="G2" s="226"/>
      <c r="H2" s="226"/>
      <c r="I2" s="226"/>
      <c r="J2" s="226"/>
      <c r="K2" s="226"/>
      <c r="L2" s="226"/>
      <c r="M2" s="226"/>
      <c r="N2" s="226"/>
      <c r="O2" s="226"/>
      <c r="P2" s="226"/>
      <c r="Q2" s="226"/>
      <c r="R2" s="226"/>
      <c r="S2" s="226"/>
      <c r="T2" s="226"/>
    </row>
    <row r="3" spans="1:32" s="113" customFormat="1" ht="13.5" thickBot="1" x14ac:dyDescent="0.25">
      <c r="A3" s="224"/>
      <c r="B3" s="224"/>
      <c r="C3" s="224"/>
      <c r="D3" s="224"/>
      <c r="E3" s="224"/>
      <c r="F3" s="227"/>
      <c r="G3" s="228"/>
      <c r="H3" s="228"/>
      <c r="I3" s="228"/>
      <c r="J3" s="228"/>
      <c r="K3" s="228"/>
      <c r="L3" s="228"/>
      <c r="M3" s="228"/>
      <c r="N3" s="228"/>
      <c r="O3" s="228"/>
      <c r="P3" s="228"/>
      <c r="Q3" s="228"/>
      <c r="R3" s="228"/>
      <c r="S3" s="228"/>
      <c r="T3" s="228"/>
    </row>
    <row r="4" spans="1:32" s="113" customFormat="1" ht="13.5" thickBot="1" x14ac:dyDescent="0.25">
      <c r="A4" s="224"/>
      <c r="B4" s="224"/>
      <c r="C4" s="224"/>
      <c r="D4" s="224"/>
      <c r="E4" s="224"/>
      <c r="F4" s="136" t="s">
        <v>2</v>
      </c>
      <c r="G4" s="137" t="s">
        <v>3</v>
      </c>
      <c r="H4" s="137"/>
      <c r="I4" s="137"/>
      <c r="J4" s="137"/>
      <c r="K4" s="137"/>
      <c r="L4" s="137"/>
      <c r="M4" s="137"/>
      <c r="N4" s="225"/>
      <c r="O4" s="225"/>
      <c r="P4" s="225"/>
      <c r="Q4" s="225"/>
      <c r="R4" s="225"/>
      <c r="S4" s="225"/>
      <c r="T4" s="225"/>
    </row>
    <row r="5" spans="1:32" s="113" customFormat="1" ht="13.5" thickBot="1" x14ac:dyDescent="0.25">
      <c r="A5" s="224"/>
      <c r="B5" s="224"/>
      <c r="C5" s="224"/>
      <c r="D5" s="224"/>
      <c r="E5" s="224"/>
      <c r="F5" s="138" t="s">
        <v>4</v>
      </c>
      <c r="G5" s="139" t="s">
        <v>5</v>
      </c>
      <c r="H5" s="139"/>
      <c r="I5" s="139"/>
      <c r="J5" s="139"/>
      <c r="K5" s="139"/>
      <c r="L5" s="139"/>
      <c r="M5" s="139"/>
      <c r="N5" s="225"/>
      <c r="O5" s="225"/>
      <c r="P5" s="225"/>
      <c r="Q5" s="225"/>
      <c r="R5" s="225"/>
      <c r="S5" s="225"/>
      <c r="T5" s="225"/>
    </row>
    <row r="6" spans="1:32" s="113" customFormat="1" ht="15" customHeight="1" thickBot="1" x14ac:dyDescent="0.25">
      <c r="A6" s="224"/>
      <c r="B6" s="224"/>
      <c r="C6" s="224"/>
      <c r="D6" s="224"/>
      <c r="E6" s="224"/>
      <c r="F6" s="138" t="s">
        <v>6</v>
      </c>
      <c r="G6" s="139" t="s">
        <v>7</v>
      </c>
      <c r="H6" s="139"/>
      <c r="I6" s="139"/>
      <c r="J6" s="139"/>
      <c r="K6" s="139"/>
      <c r="L6" s="139"/>
      <c r="M6" s="139"/>
      <c r="N6" s="225"/>
      <c r="O6" s="225"/>
      <c r="P6" s="225"/>
      <c r="Q6" s="225"/>
      <c r="R6" s="225"/>
      <c r="S6" s="225"/>
      <c r="T6" s="225"/>
    </row>
    <row r="7" spans="1:32" s="113" customFormat="1" ht="15" customHeight="1" thickBot="1" x14ac:dyDescent="0.25">
      <c r="A7" s="224"/>
      <c r="B7" s="224"/>
      <c r="C7" s="224"/>
      <c r="D7" s="224"/>
      <c r="E7" s="224"/>
      <c r="F7" s="138" t="s">
        <v>8</v>
      </c>
      <c r="G7" s="139" t="s">
        <v>9</v>
      </c>
      <c r="H7" s="139"/>
      <c r="I7" s="139"/>
      <c r="J7" s="139"/>
      <c r="K7" s="139"/>
      <c r="L7" s="139"/>
      <c r="M7" s="139"/>
      <c r="N7" s="225"/>
      <c r="O7" s="225"/>
      <c r="P7" s="225"/>
      <c r="Q7" s="225"/>
      <c r="R7" s="225"/>
      <c r="S7" s="225"/>
      <c r="T7" s="225"/>
    </row>
    <row r="8" spans="1:32" s="113" customFormat="1" ht="15" customHeight="1" thickBot="1" x14ac:dyDescent="0.25">
      <c r="A8" s="224"/>
      <c r="B8" s="224"/>
      <c r="C8" s="224"/>
      <c r="D8" s="224"/>
      <c r="E8" s="224"/>
      <c r="F8" s="140" t="s">
        <v>10</v>
      </c>
      <c r="G8" s="141" t="s">
        <v>11</v>
      </c>
      <c r="H8" s="141"/>
      <c r="I8" s="141"/>
      <c r="J8" s="141"/>
      <c r="K8" s="141"/>
      <c r="L8" s="141"/>
      <c r="M8" s="141"/>
      <c r="N8" s="225"/>
      <c r="O8" s="225"/>
      <c r="P8" s="225"/>
      <c r="Q8" s="225"/>
      <c r="R8" s="225"/>
      <c r="S8" s="225"/>
      <c r="T8" s="225"/>
    </row>
    <row r="9" spans="1:32" s="113" customFormat="1" ht="13.5" thickBot="1" x14ac:dyDescent="0.25">
      <c r="A9" s="224"/>
      <c r="B9" s="224"/>
      <c r="C9" s="224"/>
      <c r="D9" s="224"/>
      <c r="E9" s="224"/>
      <c r="F9" s="140" t="s">
        <v>12</v>
      </c>
      <c r="G9" s="141" t="s">
        <v>13</v>
      </c>
      <c r="H9" s="141"/>
      <c r="I9" s="141"/>
      <c r="J9" s="141"/>
      <c r="K9" s="141"/>
      <c r="L9" s="141"/>
      <c r="M9" s="141"/>
      <c r="N9" s="225"/>
      <c r="O9" s="225"/>
      <c r="P9" s="225"/>
      <c r="R9" s="225"/>
      <c r="S9" s="225"/>
      <c r="T9" s="225"/>
    </row>
    <row r="11" spans="1:32" ht="24" x14ac:dyDescent="0.2">
      <c r="B11" s="143" t="s">
        <v>14</v>
      </c>
      <c r="C11" s="144" t="s">
        <v>15</v>
      </c>
      <c r="D11" s="143" t="s">
        <v>16</v>
      </c>
      <c r="E11" s="143" t="s">
        <v>17</v>
      </c>
      <c r="F11" s="143" t="s">
        <v>18</v>
      </c>
      <c r="G11" s="143" t="s">
        <v>19</v>
      </c>
      <c r="H11" s="145" t="s">
        <v>20</v>
      </c>
      <c r="I11" s="145" t="s">
        <v>21</v>
      </c>
      <c r="J11" s="145" t="s">
        <v>22</v>
      </c>
      <c r="K11" s="146" t="s">
        <v>23</v>
      </c>
      <c r="L11" s="146"/>
      <c r="M11" s="146"/>
      <c r="N11" s="146"/>
      <c r="O11" s="147" t="s">
        <v>24</v>
      </c>
      <c r="P11" s="147"/>
      <c r="Q11" s="147"/>
      <c r="R11" s="146" t="s">
        <v>25</v>
      </c>
      <c r="S11" s="146"/>
      <c r="T11" s="146"/>
      <c r="U11" s="146"/>
      <c r="V11" s="146"/>
      <c r="W11" s="146"/>
      <c r="X11" s="146"/>
      <c r="Y11" s="148" t="s">
        <v>26</v>
      </c>
      <c r="Z11" s="149" t="s">
        <v>27</v>
      </c>
      <c r="AA11" s="149"/>
      <c r="AB11" s="150" t="s">
        <v>28</v>
      </c>
      <c r="AC11" s="150"/>
      <c r="AD11" s="150"/>
      <c r="AE11" s="150"/>
      <c r="AF11" s="150"/>
    </row>
    <row r="12" spans="1:32" ht="91.5" x14ac:dyDescent="0.2">
      <c r="B12" s="143"/>
      <c r="C12" s="151"/>
      <c r="D12" s="143"/>
      <c r="E12" s="143"/>
      <c r="F12" s="143"/>
      <c r="G12" s="143"/>
      <c r="H12" s="145"/>
      <c r="I12" s="145"/>
      <c r="J12" s="145"/>
      <c r="K12" s="152" t="s">
        <v>29</v>
      </c>
      <c r="L12" s="152" t="s">
        <v>30</v>
      </c>
      <c r="M12" s="152" t="s">
        <v>31</v>
      </c>
      <c r="N12" s="152" t="s">
        <v>32</v>
      </c>
      <c r="O12" s="153" t="s">
        <v>33</v>
      </c>
      <c r="P12" s="153" t="s">
        <v>34</v>
      </c>
      <c r="Q12" s="153" t="s">
        <v>35</v>
      </c>
      <c r="R12" s="154" t="s">
        <v>36</v>
      </c>
      <c r="S12" s="154" t="s">
        <v>37</v>
      </c>
      <c r="T12" s="154" t="s">
        <v>38</v>
      </c>
      <c r="U12" s="152" t="s">
        <v>39</v>
      </c>
      <c r="V12" s="154" t="s">
        <v>40</v>
      </c>
      <c r="W12" s="154" t="s">
        <v>41</v>
      </c>
      <c r="X12" s="152" t="s">
        <v>42</v>
      </c>
      <c r="Y12" s="155" t="s">
        <v>43</v>
      </c>
      <c r="Z12" s="154" t="s">
        <v>44</v>
      </c>
      <c r="AA12" s="154" t="s">
        <v>45</v>
      </c>
      <c r="AB12" s="156" t="s">
        <v>46</v>
      </c>
      <c r="AC12" s="156" t="s">
        <v>47</v>
      </c>
      <c r="AD12" s="156" t="s">
        <v>48</v>
      </c>
      <c r="AE12" s="156" t="s">
        <v>49</v>
      </c>
      <c r="AF12" s="156" t="s">
        <v>50</v>
      </c>
    </row>
    <row r="13" spans="1:32" ht="198.75" x14ac:dyDescent="0.2">
      <c r="B13" s="157" t="s">
        <v>51</v>
      </c>
      <c r="C13" s="157" t="s">
        <v>5</v>
      </c>
      <c r="D13" s="158" t="s">
        <v>52</v>
      </c>
      <c r="E13" s="159" t="s">
        <v>53</v>
      </c>
      <c r="F13" s="159" t="s">
        <v>54</v>
      </c>
      <c r="G13" s="160" t="s">
        <v>55</v>
      </c>
      <c r="H13" s="161">
        <v>1</v>
      </c>
      <c r="I13" s="161">
        <v>6</v>
      </c>
      <c r="J13" s="162" t="s">
        <v>56</v>
      </c>
      <c r="K13" s="161" t="s">
        <v>57</v>
      </c>
      <c r="L13" s="162" t="s">
        <v>58</v>
      </c>
      <c r="M13" s="158" t="s">
        <v>59</v>
      </c>
      <c r="N13" s="162" t="s">
        <v>60</v>
      </c>
      <c r="O13" s="163" t="s">
        <v>61</v>
      </c>
      <c r="P13" s="163" t="s">
        <v>61</v>
      </c>
      <c r="Q13" s="163" t="s">
        <v>61</v>
      </c>
      <c r="R13" s="164">
        <v>2</v>
      </c>
      <c r="S13" s="164">
        <v>3</v>
      </c>
      <c r="T13" s="165">
        <v>6</v>
      </c>
      <c r="U13" s="164" t="s">
        <v>34</v>
      </c>
      <c r="V13" s="164">
        <v>10</v>
      </c>
      <c r="W13" s="166">
        <v>60</v>
      </c>
      <c r="X13" s="164" t="s">
        <v>62</v>
      </c>
      <c r="Y13" s="164" t="s">
        <v>63</v>
      </c>
      <c r="Z13" s="164" t="s">
        <v>64</v>
      </c>
      <c r="AA13" s="164" t="s">
        <v>65</v>
      </c>
      <c r="AB13" s="167" t="s">
        <v>61</v>
      </c>
      <c r="AC13" s="167" t="s">
        <v>61</v>
      </c>
      <c r="AD13" s="167" t="s">
        <v>61</v>
      </c>
      <c r="AE13" s="168" t="s">
        <v>384</v>
      </c>
      <c r="AF13" s="167" t="s">
        <v>61</v>
      </c>
    </row>
    <row r="14" spans="1:32" ht="198.75" x14ac:dyDescent="0.2">
      <c r="B14" s="157" t="s">
        <v>51</v>
      </c>
      <c r="C14" s="157" t="s">
        <v>5</v>
      </c>
      <c r="D14" s="158" t="s">
        <v>52</v>
      </c>
      <c r="E14" s="159" t="s">
        <v>53</v>
      </c>
      <c r="F14" s="159" t="s">
        <v>54</v>
      </c>
      <c r="G14" s="160" t="s">
        <v>55</v>
      </c>
      <c r="H14" s="161">
        <v>1</v>
      </c>
      <c r="I14" s="161">
        <v>6</v>
      </c>
      <c r="J14" s="162" t="s">
        <v>56</v>
      </c>
      <c r="K14" s="161" t="s">
        <v>66</v>
      </c>
      <c r="L14" s="162" t="s">
        <v>67</v>
      </c>
      <c r="M14" s="169" t="s">
        <v>68</v>
      </c>
      <c r="N14" s="162" t="s">
        <v>69</v>
      </c>
      <c r="O14" s="170" t="s">
        <v>61</v>
      </c>
      <c r="P14" s="163" t="s">
        <v>61</v>
      </c>
      <c r="Q14" s="163" t="s">
        <v>61</v>
      </c>
      <c r="R14" s="164">
        <v>2</v>
      </c>
      <c r="S14" s="164">
        <v>3</v>
      </c>
      <c r="T14" s="164">
        <v>6</v>
      </c>
      <c r="U14" s="164" t="s">
        <v>34</v>
      </c>
      <c r="V14" s="164">
        <v>10</v>
      </c>
      <c r="W14" s="166">
        <v>60</v>
      </c>
      <c r="X14" s="164" t="s">
        <v>62</v>
      </c>
      <c r="Y14" s="164" t="s">
        <v>63</v>
      </c>
      <c r="Z14" s="164" t="s">
        <v>70</v>
      </c>
      <c r="AA14" s="164" t="s">
        <v>65</v>
      </c>
      <c r="AB14" s="167" t="s">
        <v>61</v>
      </c>
      <c r="AC14" s="167" t="s">
        <v>61</v>
      </c>
      <c r="AD14" s="170" t="s">
        <v>71</v>
      </c>
      <c r="AE14" s="163" t="s">
        <v>72</v>
      </c>
      <c r="AF14" s="167" t="s">
        <v>61</v>
      </c>
    </row>
    <row r="15" spans="1:32" ht="198.75" x14ac:dyDescent="0.2">
      <c r="B15" s="157" t="s">
        <v>51</v>
      </c>
      <c r="C15" s="157" t="s">
        <v>5</v>
      </c>
      <c r="D15" s="158" t="s">
        <v>52</v>
      </c>
      <c r="E15" s="159" t="s">
        <v>53</v>
      </c>
      <c r="F15" s="159" t="s">
        <v>73</v>
      </c>
      <c r="G15" s="160" t="s">
        <v>55</v>
      </c>
      <c r="H15" s="161">
        <v>1</v>
      </c>
      <c r="I15" s="161">
        <v>8</v>
      </c>
      <c r="J15" s="162" t="s">
        <v>74</v>
      </c>
      <c r="K15" s="161" t="s">
        <v>75</v>
      </c>
      <c r="L15" s="162" t="s">
        <v>76</v>
      </c>
      <c r="M15" s="158" t="s">
        <v>77</v>
      </c>
      <c r="N15" s="162" t="s">
        <v>78</v>
      </c>
      <c r="O15" s="163" t="s">
        <v>61</v>
      </c>
      <c r="P15" s="163" t="s">
        <v>79</v>
      </c>
      <c r="Q15" s="163" t="s">
        <v>80</v>
      </c>
      <c r="R15" s="164">
        <v>2</v>
      </c>
      <c r="S15" s="164">
        <v>1</v>
      </c>
      <c r="T15" s="164">
        <v>2</v>
      </c>
      <c r="U15" s="164" t="s">
        <v>81</v>
      </c>
      <c r="V15" s="164">
        <v>10</v>
      </c>
      <c r="W15" s="166">
        <v>20</v>
      </c>
      <c r="X15" s="164" t="s">
        <v>82</v>
      </c>
      <c r="Y15" s="171" t="s">
        <v>83</v>
      </c>
      <c r="Z15" s="164" t="s">
        <v>84</v>
      </c>
      <c r="AA15" s="164" t="s">
        <v>65</v>
      </c>
      <c r="AB15" s="167" t="s">
        <v>61</v>
      </c>
      <c r="AC15" s="167" t="s">
        <v>61</v>
      </c>
      <c r="AD15" s="170" t="s">
        <v>61</v>
      </c>
      <c r="AE15" s="167" t="s">
        <v>391</v>
      </c>
      <c r="AF15" s="167" t="s">
        <v>85</v>
      </c>
    </row>
    <row r="16" spans="1:32" ht="198.75" x14ac:dyDescent="0.2">
      <c r="B16" s="157" t="s">
        <v>51</v>
      </c>
      <c r="C16" s="157" t="s">
        <v>5</v>
      </c>
      <c r="D16" s="158" t="s">
        <v>52</v>
      </c>
      <c r="E16" s="159" t="s">
        <v>53</v>
      </c>
      <c r="F16" s="159" t="s">
        <v>54</v>
      </c>
      <c r="G16" s="160" t="s">
        <v>55</v>
      </c>
      <c r="H16" s="161">
        <v>1</v>
      </c>
      <c r="I16" s="161">
        <v>6</v>
      </c>
      <c r="J16" s="162" t="s">
        <v>56</v>
      </c>
      <c r="K16" s="161" t="s">
        <v>86</v>
      </c>
      <c r="L16" s="162" t="s">
        <v>87</v>
      </c>
      <c r="M16" s="158" t="s">
        <v>88</v>
      </c>
      <c r="N16" s="162" t="s">
        <v>89</v>
      </c>
      <c r="O16" s="163" t="s">
        <v>61</v>
      </c>
      <c r="P16" s="163" t="s">
        <v>61</v>
      </c>
      <c r="Q16" s="163" t="s">
        <v>90</v>
      </c>
      <c r="R16" s="164">
        <v>2</v>
      </c>
      <c r="S16" s="164">
        <v>4</v>
      </c>
      <c r="T16" s="165">
        <v>8</v>
      </c>
      <c r="U16" s="164" t="s">
        <v>34</v>
      </c>
      <c r="V16" s="164">
        <v>25</v>
      </c>
      <c r="W16" s="166">
        <v>200</v>
      </c>
      <c r="X16" s="164" t="s">
        <v>91</v>
      </c>
      <c r="Y16" s="171" t="s">
        <v>92</v>
      </c>
      <c r="Z16" s="164" t="s">
        <v>93</v>
      </c>
      <c r="AA16" s="164" t="s">
        <v>65</v>
      </c>
      <c r="AB16" s="167" t="s">
        <v>61</v>
      </c>
      <c r="AC16" s="167" t="s">
        <v>61</v>
      </c>
      <c r="AD16" s="167" t="s">
        <v>398</v>
      </c>
      <c r="AE16" s="167" t="s">
        <v>399</v>
      </c>
      <c r="AF16" s="167" t="s">
        <v>61</v>
      </c>
    </row>
    <row r="17" spans="2:32" ht="198.75" x14ac:dyDescent="0.2">
      <c r="B17" s="157" t="s">
        <v>51</v>
      </c>
      <c r="C17" s="157" t="s">
        <v>5</v>
      </c>
      <c r="D17" s="158" t="s">
        <v>52</v>
      </c>
      <c r="E17" s="159" t="s">
        <v>53</v>
      </c>
      <c r="F17" s="159" t="s">
        <v>54</v>
      </c>
      <c r="G17" s="160" t="s">
        <v>55</v>
      </c>
      <c r="H17" s="161">
        <v>1</v>
      </c>
      <c r="I17" s="161">
        <v>6</v>
      </c>
      <c r="J17" s="162" t="s">
        <v>56</v>
      </c>
      <c r="K17" s="161" t="s">
        <v>94</v>
      </c>
      <c r="L17" s="162" t="s">
        <v>95</v>
      </c>
      <c r="M17" s="158" t="s">
        <v>96</v>
      </c>
      <c r="N17" s="162" t="s">
        <v>89</v>
      </c>
      <c r="O17" s="163" t="s">
        <v>61</v>
      </c>
      <c r="P17" s="163" t="s">
        <v>61</v>
      </c>
      <c r="Q17" s="163" t="s">
        <v>90</v>
      </c>
      <c r="R17" s="164">
        <v>2</v>
      </c>
      <c r="S17" s="164">
        <v>3</v>
      </c>
      <c r="T17" s="165">
        <v>6</v>
      </c>
      <c r="U17" s="164" t="s">
        <v>34</v>
      </c>
      <c r="V17" s="164">
        <v>25</v>
      </c>
      <c r="W17" s="166">
        <v>150</v>
      </c>
      <c r="X17" s="164" t="s">
        <v>91</v>
      </c>
      <c r="Y17" s="171" t="s">
        <v>92</v>
      </c>
      <c r="Z17" s="164" t="s">
        <v>93</v>
      </c>
      <c r="AA17" s="164" t="s">
        <v>65</v>
      </c>
      <c r="AB17" s="167" t="s">
        <v>61</v>
      </c>
      <c r="AC17" s="167" t="s">
        <v>61</v>
      </c>
      <c r="AD17" s="172" t="s">
        <v>61</v>
      </c>
      <c r="AE17" s="167" t="s">
        <v>397</v>
      </c>
      <c r="AF17" s="173" t="s">
        <v>61</v>
      </c>
    </row>
    <row r="18" spans="2:32" ht="198.75" x14ac:dyDescent="0.2">
      <c r="B18" s="157" t="s">
        <v>51</v>
      </c>
      <c r="C18" s="157" t="s">
        <v>5</v>
      </c>
      <c r="D18" s="158" t="s">
        <v>52</v>
      </c>
      <c r="E18" s="159" t="s">
        <v>53</v>
      </c>
      <c r="F18" s="159" t="s">
        <v>54</v>
      </c>
      <c r="G18" s="160" t="s">
        <v>55</v>
      </c>
      <c r="H18" s="161">
        <v>1</v>
      </c>
      <c r="I18" s="161">
        <v>8</v>
      </c>
      <c r="J18" s="162" t="s">
        <v>56</v>
      </c>
      <c r="K18" s="161" t="s">
        <v>97</v>
      </c>
      <c r="L18" s="162" t="s">
        <v>98</v>
      </c>
      <c r="M18" s="158" t="s">
        <v>99</v>
      </c>
      <c r="N18" s="161" t="s">
        <v>100</v>
      </c>
      <c r="O18" s="163" t="s">
        <v>61</v>
      </c>
      <c r="P18" s="163" t="s">
        <v>61</v>
      </c>
      <c r="Q18" s="163" t="s">
        <v>61</v>
      </c>
      <c r="R18" s="164">
        <v>2</v>
      </c>
      <c r="S18" s="164">
        <v>4</v>
      </c>
      <c r="T18" s="165">
        <v>8</v>
      </c>
      <c r="U18" s="164" t="s">
        <v>34</v>
      </c>
      <c r="V18" s="164">
        <v>25</v>
      </c>
      <c r="W18" s="166">
        <v>200</v>
      </c>
      <c r="X18" s="164" t="s">
        <v>91</v>
      </c>
      <c r="Y18" s="171" t="s">
        <v>92</v>
      </c>
      <c r="Z18" s="174" t="s">
        <v>101</v>
      </c>
      <c r="AA18" s="164" t="s">
        <v>65</v>
      </c>
      <c r="AB18" s="167" t="s">
        <v>61</v>
      </c>
      <c r="AC18" s="167" t="s">
        <v>61</v>
      </c>
      <c r="AD18" s="167" t="s">
        <v>61</v>
      </c>
      <c r="AE18" s="175" t="s">
        <v>395</v>
      </c>
      <c r="AF18" s="173" t="s">
        <v>61</v>
      </c>
    </row>
    <row r="19" spans="2:32" ht="198.75" x14ac:dyDescent="0.2">
      <c r="B19" s="157" t="s">
        <v>51</v>
      </c>
      <c r="C19" s="157" t="s">
        <v>5</v>
      </c>
      <c r="D19" s="158" t="s">
        <v>52</v>
      </c>
      <c r="E19" s="159" t="s">
        <v>53</v>
      </c>
      <c r="F19" s="159" t="s">
        <v>54</v>
      </c>
      <c r="G19" s="160" t="s">
        <v>55</v>
      </c>
      <c r="H19" s="161">
        <v>1</v>
      </c>
      <c r="I19" s="161">
        <v>6</v>
      </c>
      <c r="J19" s="162" t="s">
        <v>56</v>
      </c>
      <c r="K19" s="161" t="s">
        <v>102</v>
      </c>
      <c r="L19" s="161" t="s">
        <v>103</v>
      </c>
      <c r="M19" s="162" t="s">
        <v>104</v>
      </c>
      <c r="N19" s="162" t="s">
        <v>60</v>
      </c>
      <c r="O19" s="163" t="s">
        <v>61</v>
      </c>
      <c r="P19" s="163" t="s">
        <v>61</v>
      </c>
      <c r="Q19" s="163" t="s">
        <v>61</v>
      </c>
      <c r="R19" s="164">
        <v>2</v>
      </c>
      <c r="S19" s="164">
        <v>3</v>
      </c>
      <c r="T19" s="165">
        <v>6</v>
      </c>
      <c r="U19" s="164" t="s">
        <v>34</v>
      </c>
      <c r="V19" s="164">
        <v>10</v>
      </c>
      <c r="W19" s="166">
        <v>60</v>
      </c>
      <c r="X19" s="164" t="s">
        <v>62</v>
      </c>
      <c r="Y19" s="171" t="s">
        <v>63</v>
      </c>
      <c r="Z19" s="174" t="s">
        <v>105</v>
      </c>
      <c r="AA19" s="164" t="s">
        <v>65</v>
      </c>
      <c r="AB19" s="167" t="s">
        <v>61</v>
      </c>
      <c r="AC19" s="167" t="s">
        <v>61</v>
      </c>
      <c r="AD19" s="167" t="s">
        <v>61</v>
      </c>
      <c r="AE19" s="167" t="s">
        <v>385</v>
      </c>
      <c r="AF19" s="167" t="s">
        <v>61</v>
      </c>
    </row>
    <row r="20" spans="2:32" ht="198.75" x14ac:dyDescent="0.2">
      <c r="B20" s="157" t="s">
        <v>51</v>
      </c>
      <c r="C20" s="157" t="s">
        <v>5</v>
      </c>
      <c r="D20" s="158" t="s">
        <v>52</v>
      </c>
      <c r="E20" s="159" t="s">
        <v>53</v>
      </c>
      <c r="F20" s="159" t="s">
        <v>54</v>
      </c>
      <c r="G20" s="160" t="s">
        <v>55</v>
      </c>
      <c r="H20" s="161">
        <v>1</v>
      </c>
      <c r="I20" s="161">
        <v>8</v>
      </c>
      <c r="J20" s="162" t="s">
        <v>56</v>
      </c>
      <c r="K20" s="161" t="s">
        <v>97</v>
      </c>
      <c r="L20" s="162" t="s">
        <v>98</v>
      </c>
      <c r="M20" s="158" t="s">
        <v>99</v>
      </c>
      <c r="N20" s="161" t="s">
        <v>100</v>
      </c>
      <c r="O20" s="163" t="s">
        <v>61</v>
      </c>
      <c r="P20" s="163" t="s">
        <v>61</v>
      </c>
      <c r="Q20" s="163" t="s">
        <v>61</v>
      </c>
      <c r="R20" s="164">
        <v>2</v>
      </c>
      <c r="S20" s="164">
        <v>4</v>
      </c>
      <c r="T20" s="165">
        <v>8</v>
      </c>
      <c r="U20" s="164" t="s">
        <v>34</v>
      </c>
      <c r="V20" s="164">
        <v>25</v>
      </c>
      <c r="W20" s="166">
        <v>200</v>
      </c>
      <c r="X20" s="164" t="s">
        <v>91</v>
      </c>
      <c r="Y20" s="171" t="s">
        <v>92</v>
      </c>
      <c r="Z20" s="174" t="s">
        <v>101</v>
      </c>
      <c r="AA20" s="164" t="s">
        <v>65</v>
      </c>
      <c r="AB20" s="167" t="s">
        <v>61</v>
      </c>
      <c r="AC20" s="167" t="s">
        <v>61</v>
      </c>
      <c r="AD20" s="167" t="s">
        <v>61</v>
      </c>
      <c r="AE20" s="175" t="s">
        <v>395</v>
      </c>
      <c r="AF20" s="173" t="s">
        <v>61</v>
      </c>
    </row>
    <row r="21" spans="2:32" ht="125.25" customHeight="1" x14ac:dyDescent="0.2">
      <c r="B21" s="157" t="s">
        <v>51</v>
      </c>
      <c r="C21" s="157" t="s">
        <v>5</v>
      </c>
      <c r="D21" s="158" t="s">
        <v>106</v>
      </c>
      <c r="E21" s="159" t="s">
        <v>107</v>
      </c>
      <c r="F21" s="159" t="s">
        <v>54</v>
      </c>
      <c r="G21" s="160" t="s">
        <v>108</v>
      </c>
      <c r="H21" s="161">
        <v>1</v>
      </c>
      <c r="I21" s="161">
        <v>6</v>
      </c>
      <c r="J21" s="162" t="s">
        <v>56</v>
      </c>
      <c r="K21" s="161" t="s">
        <v>102</v>
      </c>
      <c r="L21" s="161" t="s">
        <v>103</v>
      </c>
      <c r="M21" s="162" t="s">
        <v>104</v>
      </c>
      <c r="N21" s="162" t="s">
        <v>60</v>
      </c>
      <c r="O21" s="163" t="s">
        <v>61</v>
      </c>
      <c r="P21" s="163" t="s">
        <v>61</v>
      </c>
      <c r="Q21" s="163" t="s">
        <v>61</v>
      </c>
      <c r="R21" s="164">
        <v>2</v>
      </c>
      <c r="S21" s="164">
        <v>3</v>
      </c>
      <c r="T21" s="165">
        <v>6</v>
      </c>
      <c r="U21" s="164" t="s">
        <v>34</v>
      </c>
      <c r="V21" s="164">
        <v>10</v>
      </c>
      <c r="W21" s="166">
        <v>60</v>
      </c>
      <c r="X21" s="164" t="s">
        <v>62</v>
      </c>
      <c r="Y21" s="171" t="s">
        <v>63</v>
      </c>
      <c r="Z21" s="174" t="s">
        <v>105</v>
      </c>
      <c r="AA21" s="164" t="s">
        <v>65</v>
      </c>
      <c r="AB21" s="167" t="s">
        <v>61</v>
      </c>
      <c r="AC21" s="167" t="s">
        <v>61</v>
      </c>
      <c r="AD21" s="167" t="s">
        <v>61</v>
      </c>
      <c r="AE21" s="167" t="s">
        <v>385</v>
      </c>
      <c r="AF21" s="167" t="s">
        <v>61</v>
      </c>
    </row>
    <row r="22" spans="2:32" ht="198.75" x14ac:dyDescent="0.2">
      <c r="B22" s="157" t="s">
        <v>51</v>
      </c>
      <c r="C22" s="157" t="s">
        <v>5</v>
      </c>
      <c r="D22" s="158" t="s">
        <v>106</v>
      </c>
      <c r="E22" s="159" t="s">
        <v>107</v>
      </c>
      <c r="F22" s="159" t="s">
        <v>54</v>
      </c>
      <c r="G22" s="160" t="s">
        <v>108</v>
      </c>
      <c r="H22" s="161">
        <v>1</v>
      </c>
      <c r="I22" s="161">
        <v>6</v>
      </c>
      <c r="J22" s="162" t="s">
        <v>56</v>
      </c>
      <c r="K22" s="161" t="s">
        <v>66</v>
      </c>
      <c r="L22" s="162" t="s">
        <v>67</v>
      </c>
      <c r="M22" s="169" t="s">
        <v>68</v>
      </c>
      <c r="N22" s="162" t="s">
        <v>69</v>
      </c>
      <c r="O22" s="170" t="s">
        <v>61</v>
      </c>
      <c r="P22" s="163" t="s">
        <v>61</v>
      </c>
      <c r="Q22" s="163" t="s">
        <v>61</v>
      </c>
      <c r="R22" s="164">
        <v>2</v>
      </c>
      <c r="S22" s="164">
        <v>3</v>
      </c>
      <c r="T22" s="164">
        <v>6</v>
      </c>
      <c r="U22" s="164" t="s">
        <v>34</v>
      </c>
      <c r="V22" s="164">
        <v>10</v>
      </c>
      <c r="W22" s="166">
        <v>60</v>
      </c>
      <c r="X22" s="164" t="s">
        <v>62</v>
      </c>
      <c r="Y22" s="164" t="s">
        <v>63</v>
      </c>
      <c r="Z22" s="164" t="s">
        <v>70</v>
      </c>
      <c r="AA22" s="164" t="s">
        <v>65</v>
      </c>
      <c r="AB22" s="167" t="s">
        <v>61</v>
      </c>
      <c r="AC22" s="167" t="s">
        <v>61</v>
      </c>
      <c r="AD22" s="170" t="s">
        <v>71</v>
      </c>
      <c r="AE22" s="163" t="s">
        <v>72</v>
      </c>
      <c r="AF22" s="167" t="s">
        <v>61</v>
      </c>
    </row>
    <row r="23" spans="2:32" ht="198.75" x14ac:dyDescent="0.2">
      <c r="B23" s="157" t="s">
        <v>51</v>
      </c>
      <c r="C23" s="157" t="s">
        <v>5</v>
      </c>
      <c r="D23" s="158" t="s">
        <v>106</v>
      </c>
      <c r="E23" s="159" t="s">
        <v>107</v>
      </c>
      <c r="F23" s="159" t="s">
        <v>54</v>
      </c>
      <c r="G23" s="160" t="s">
        <v>108</v>
      </c>
      <c r="H23" s="161">
        <v>1</v>
      </c>
      <c r="I23" s="161">
        <v>8</v>
      </c>
      <c r="J23" s="162" t="s">
        <v>56</v>
      </c>
      <c r="K23" s="161" t="s">
        <v>75</v>
      </c>
      <c r="L23" s="162" t="s">
        <v>76</v>
      </c>
      <c r="M23" s="158" t="s">
        <v>109</v>
      </c>
      <c r="N23" s="162" t="s">
        <v>78</v>
      </c>
      <c r="O23" s="163" t="s">
        <v>61</v>
      </c>
      <c r="P23" s="163" t="s">
        <v>79</v>
      </c>
      <c r="Q23" s="163" t="s">
        <v>80</v>
      </c>
      <c r="R23" s="164">
        <v>2</v>
      </c>
      <c r="S23" s="164">
        <v>3</v>
      </c>
      <c r="T23" s="164">
        <v>6</v>
      </c>
      <c r="U23" s="164" t="s">
        <v>34</v>
      </c>
      <c r="V23" s="164">
        <v>10</v>
      </c>
      <c r="W23" s="166">
        <v>60</v>
      </c>
      <c r="X23" s="164" t="s">
        <v>62</v>
      </c>
      <c r="Y23" s="164" t="s">
        <v>63</v>
      </c>
      <c r="Z23" s="164" t="s">
        <v>84</v>
      </c>
      <c r="AA23" s="164" t="s">
        <v>65</v>
      </c>
      <c r="AB23" s="167" t="s">
        <v>61</v>
      </c>
      <c r="AC23" s="167" t="s">
        <v>61</v>
      </c>
      <c r="AD23" s="167" t="s">
        <v>110</v>
      </c>
      <c r="AE23" s="167" t="s">
        <v>392</v>
      </c>
      <c r="AF23" s="167" t="s">
        <v>61</v>
      </c>
    </row>
    <row r="24" spans="2:32" ht="157.5" customHeight="1" x14ac:dyDescent="0.2">
      <c r="B24" s="157" t="s">
        <v>51</v>
      </c>
      <c r="C24" s="157" t="s">
        <v>5</v>
      </c>
      <c r="D24" s="158" t="s">
        <v>106</v>
      </c>
      <c r="E24" s="159" t="s">
        <v>107</v>
      </c>
      <c r="F24" s="159" t="s">
        <v>54</v>
      </c>
      <c r="G24" s="160" t="s">
        <v>108</v>
      </c>
      <c r="H24" s="161">
        <v>1</v>
      </c>
      <c r="I24" s="161">
        <v>6</v>
      </c>
      <c r="J24" s="162" t="s">
        <v>56</v>
      </c>
      <c r="K24" s="161" t="s">
        <v>86</v>
      </c>
      <c r="L24" s="162" t="s">
        <v>87</v>
      </c>
      <c r="M24" s="158" t="s">
        <v>88</v>
      </c>
      <c r="N24" s="162" t="s">
        <v>89</v>
      </c>
      <c r="O24" s="163" t="s">
        <v>61</v>
      </c>
      <c r="P24" s="163" t="s">
        <v>61</v>
      </c>
      <c r="Q24" s="163" t="s">
        <v>90</v>
      </c>
      <c r="R24" s="164">
        <v>2</v>
      </c>
      <c r="S24" s="164">
        <v>4</v>
      </c>
      <c r="T24" s="165">
        <v>8</v>
      </c>
      <c r="U24" s="164" t="s">
        <v>34</v>
      </c>
      <c r="V24" s="164">
        <v>25</v>
      </c>
      <c r="W24" s="166">
        <v>200</v>
      </c>
      <c r="X24" s="164" t="s">
        <v>91</v>
      </c>
      <c r="Y24" s="171" t="s">
        <v>92</v>
      </c>
      <c r="Z24" s="164" t="s">
        <v>93</v>
      </c>
      <c r="AA24" s="164" t="s">
        <v>65</v>
      </c>
      <c r="AB24" s="167" t="s">
        <v>61</v>
      </c>
      <c r="AC24" s="167" t="s">
        <v>61</v>
      </c>
      <c r="AD24" s="167" t="s">
        <v>398</v>
      </c>
      <c r="AE24" s="167" t="s">
        <v>399</v>
      </c>
      <c r="AF24" s="167" t="s">
        <v>61</v>
      </c>
    </row>
    <row r="25" spans="2:32" ht="198.75" x14ac:dyDescent="0.2">
      <c r="B25" s="157" t="s">
        <v>51</v>
      </c>
      <c r="C25" s="157" t="s">
        <v>5</v>
      </c>
      <c r="D25" s="158" t="s">
        <v>106</v>
      </c>
      <c r="E25" s="159" t="s">
        <v>107</v>
      </c>
      <c r="F25" s="159" t="s">
        <v>54</v>
      </c>
      <c r="G25" s="160" t="s">
        <v>108</v>
      </c>
      <c r="H25" s="161">
        <v>1</v>
      </c>
      <c r="I25" s="161">
        <v>6</v>
      </c>
      <c r="J25" s="162" t="s">
        <v>56</v>
      </c>
      <c r="K25" s="161" t="s">
        <v>94</v>
      </c>
      <c r="L25" s="162" t="s">
        <v>95</v>
      </c>
      <c r="M25" s="158" t="s">
        <v>96</v>
      </c>
      <c r="N25" s="162" t="s">
        <v>89</v>
      </c>
      <c r="O25" s="163" t="s">
        <v>61</v>
      </c>
      <c r="P25" s="163" t="s">
        <v>61</v>
      </c>
      <c r="Q25" s="163" t="s">
        <v>90</v>
      </c>
      <c r="R25" s="164">
        <v>2</v>
      </c>
      <c r="S25" s="164">
        <v>3</v>
      </c>
      <c r="T25" s="165">
        <v>6</v>
      </c>
      <c r="U25" s="164" t="s">
        <v>34</v>
      </c>
      <c r="V25" s="164">
        <v>25</v>
      </c>
      <c r="W25" s="166">
        <v>150</v>
      </c>
      <c r="X25" s="164" t="s">
        <v>91</v>
      </c>
      <c r="Y25" s="171" t="s">
        <v>92</v>
      </c>
      <c r="Z25" s="164" t="s">
        <v>93</v>
      </c>
      <c r="AA25" s="164" t="s">
        <v>65</v>
      </c>
      <c r="AB25" s="167" t="s">
        <v>61</v>
      </c>
      <c r="AC25" s="167" t="s">
        <v>61</v>
      </c>
      <c r="AD25" s="172" t="s">
        <v>61</v>
      </c>
      <c r="AE25" s="167" t="s">
        <v>397</v>
      </c>
      <c r="AF25" s="173" t="s">
        <v>61</v>
      </c>
    </row>
    <row r="26" spans="2:32" ht="231.75" customHeight="1" x14ac:dyDescent="0.2">
      <c r="B26" s="157" t="s">
        <v>51</v>
      </c>
      <c r="C26" s="157" t="s">
        <v>5</v>
      </c>
      <c r="D26" s="158" t="s">
        <v>106</v>
      </c>
      <c r="E26" s="159" t="s">
        <v>107</v>
      </c>
      <c r="F26" s="159" t="s">
        <v>54</v>
      </c>
      <c r="G26" s="160" t="s">
        <v>108</v>
      </c>
      <c r="H26" s="161">
        <v>1</v>
      </c>
      <c r="I26" s="161">
        <v>3</v>
      </c>
      <c r="J26" s="162" t="s">
        <v>56</v>
      </c>
      <c r="K26" s="161" t="s">
        <v>111</v>
      </c>
      <c r="L26" s="162" t="s">
        <v>112</v>
      </c>
      <c r="M26" s="169" t="s">
        <v>113</v>
      </c>
      <c r="N26" s="162" t="s">
        <v>114</v>
      </c>
      <c r="O26" s="163" t="s">
        <v>61</v>
      </c>
      <c r="P26" s="163" t="s">
        <v>61</v>
      </c>
      <c r="Q26" s="163" t="s">
        <v>61</v>
      </c>
      <c r="R26" s="164">
        <v>2</v>
      </c>
      <c r="S26" s="164">
        <v>3</v>
      </c>
      <c r="T26" s="164">
        <v>6</v>
      </c>
      <c r="U26" s="164" t="s">
        <v>34</v>
      </c>
      <c r="V26" s="164">
        <v>25</v>
      </c>
      <c r="W26" s="166">
        <v>150</v>
      </c>
      <c r="X26" s="164" t="s">
        <v>91</v>
      </c>
      <c r="Y26" s="164" t="s">
        <v>92</v>
      </c>
      <c r="Z26" s="164" t="s">
        <v>115</v>
      </c>
      <c r="AA26" s="164" t="s">
        <v>65</v>
      </c>
      <c r="AB26" s="167" t="s">
        <v>61</v>
      </c>
      <c r="AC26" s="167" t="s">
        <v>61</v>
      </c>
      <c r="AD26" s="175" t="s">
        <v>61</v>
      </c>
      <c r="AE26" s="176" t="s">
        <v>387</v>
      </c>
      <c r="AF26" s="173" t="s">
        <v>61</v>
      </c>
    </row>
    <row r="27" spans="2:32" ht="231.75" customHeight="1" x14ac:dyDescent="0.2">
      <c r="B27" s="157" t="s">
        <v>51</v>
      </c>
      <c r="C27" s="157" t="s">
        <v>5</v>
      </c>
      <c r="D27" s="158" t="s">
        <v>106</v>
      </c>
      <c r="E27" s="159" t="s">
        <v>107</v>
      </c>
      <c r="F27" s="159" t="s">
        <v>54</v>
      </c>
      <c r="G27" s="160" t="s">
        <v>108</v>
      </c>
      <c r="H27" s="161">
        <v>1</v>
      </c>
      <c r="I27" s="161">
        <v>8</v>
      </c>
      <c r="J27" s="162" t="s">
        <v>56</v>
      </c>
      <c r="K27" s="161" t="s">
        <v>97</v>
      </c>
      <c r="L27" s="162" t="s">
        <v>98</v>
      </c>
      <c r="M27" s="158" t="s">
        <v>99</v>
      </c>
      <c r="N27" s="161" t="s">
        <v>100</v>
      </c>
      <c r="O27" s="163" t="s">
        <v>61</v>
      </c>
      <c r="P27" s="163" t="s">
        <v>61</v>
      </c>
      <c r="Q27" s="163" t="s">
        <v>61</v>
      </c>
      <c r="R27" s="164">
        <v>2</v>
      </c>
      <c r="S27" s="164">
        <v>4</v>
      </c>
      <c r="T27" s="165">
        <v>8</v>
      </c>
      <c r="U27" s="164" t="s">
        <v>34</v>
      </c>
      <c r="V27" s="164">
        <v>25</v>
      </c>
      <c r="W27" s="166">
        <v>200</v>
      </c>
      <c r="X27" s="164" t="s">
        <v>91</v>
      </c>
      <c r="Y27" s="171" t="s">
        <v>92</v>
      </c>
      <c r="Z27" s="174" t="s">
        <v>101</v>
      </c>
      <c r="AA27" s="164" t="s">
        <v>65</v>
      </c>
      <c r="AB27" s="167" t="s">
        <v>61</v>
      </c>
      <c r="AC27" s="167" t="s">
        <v>61</v>
      </c>
      <c r="AD27" s="167" t="s">
        <v>61</v>
      </c>
      <c r="AE27" s="175" t="s">
        <v>395</v>
      </c>
      <c r="AF27" s="173" t="s">
        <v>61</v>
      </c>
    </row>
    <row r="28" spans="2:32" ht="198.75" x14ac:dyDescent="0.2">
      <c r="B28" s="157" t="s">
        <v>51</v>
      </c>
      <c r="C28" s="157" t="s">
        <v>5</v>
      </c>
      <c r="D28" s="158" t="s">
        <v>106</v>
      </c>
      <c r="E28" s="159" t="s">
        <v>107</v>
      </c>
      <c r="F28" s="159" t="s">
        <v>54</v>
      </c>
      <c r="G28" s="160" t="s">
        <v>108</v>
      </c>
      <c r="H28" s="161">
        <v>1</v>
      </c>
      <c r="I28" s="161">
        <v>6</v>
      </c>
      <c r="J28" s="162" t="s">
        <v>56</v>
      </c>
      <c r="K28" s="161" t="s">
        <v>111</v>
      </c>
      <c r="L28" s="162" t="s">
        <v>116</v>
      </c>
      <c r="M28" s="158" t="s">
        <v>117</v>
      </c>
      <c r="N28" s="162" t="s">
        <v>118</v>
      </c>
      <c r="O28" s="160" t="s">
        <v>61</v>
      </c>
      <c r="P28" s="160" t="s">
        <v>119</v>
      </c>
      <c r="Q28" s="160" t="s">
        <v>120</v>
      </c>
      <c r="R28" s="164">
        <v>2</v>
      </c>
      <c r="S28" s="164">
        <v>3</v>
      </c>
      <c r="T28" s="164">
        <v>6</v>
      </c>
      <c r="U28" s="164" t="s">
        <v>34</v>
      </c>
      <c r="V28" s="164">
        <v>10</v>
      </c>
      <c r="W28" s="166">
        <v>60</v>
      </c>
      <c r="X28" s="164" t="s">
        <v>62</v>
      </c>
      <c r="Y28" s="164" t="s">
        <v>63</v>
      </c>
      <c r="Z28" s="164" t="s">
        <v>115</v>
      </c>
      <c r="AA28" s="164" t="s">
        <v>65</v>
      </c>
      <c r="AB28" s="167" t="s">
        <v>61</v>
      </c>
      <c r="AC28" s="167" t="s">
        <v>61</v>
      </c>
      <c r="AD28" s="175" t="s">
        <v>121</v>
      </c>
      <c r="AE28" s="175" t="s">
        <v>387</v>
      </c>
      <c r="AF28" s="177" t="s">
        <v>122</v>
      </c>
    </row>
    <row r="29" spans="2:32" ht="198.75" x14ac:dyDescent="0.2">
      <c r="B29" s="157" t="s">
        <v>51</v>
      </c>
      <c r="C29" s="157" t="s">
        <v>5</v>
      </c>
      <c r="D29" s="158" t="s">
        <v>123</v>
      </c>
      <c r="E29" s="159" t="s">
        <v>124</v>
      </c>
      <c r="F29" s="159" t="s">
        <v>54</v>
      </c>
      <c r="G29" s="160" t="s">
        <v>125</v>
      </c>
      <c r="H29" s="161">
        <v>1</v>
      </c>
      <c r="I29" s="161">
        <v>8</v>
      </c>
      <c r="J29" s="162" t="s">
        <v>56</v>
      </c>
      <c r="K29" s="161" t="s">
        <v>75</v>
      </c>
      <c r="L29" s="162" t="s">
        <v>76</v>
      </c>
      <c r="M29" s="158" t="s">
        <v>109</v>
      </c>
      <c r="N29" s="162" t="s">
        <v>78</v>
      </c>
      <c r="O29" s="163" t="s">
        <v>61</v>
      </c>
      <c r="P29" s="163" t="s">
        <v>79</v>
      </c>
      <c r="Q29" s="163" t="s">
        <v>80</v>
      </c>
      <c r="R29" s="164">
        <v>2</v>
      </c>
      <c r="S29" s="164">
        <v>3</v>
      </c>
      <c r="T29" s="164">
        <v>6</v>
      </c>
      <c r="U29" s="164" t="s">
        <v>34</v>
      </c>
      <c r="V29" s="164">
        <v>10</v>
      </c>
      <c r="W29" s="166">
        <v>60</v>
      </c>
      <c r="X29" s="164" t="s">
        <v>62</v>
      </c>
      <c r="Y29" s="164" t="s">
        <v>63</v>
      </c>
      <c r="Z29" s="164" t="s">
        <v>84</v>
      </c>
      <c r="AA29" s="164" t="s">
        <v>65</v>
      </c>
      <c r="AB29" s="167" t="s">
        <v>61</v>
      </c>
      <c r="AC29" s="167" t="s">
        <v>61</v>
      </c>
      <c r="AD29" s="167" t="s">
        <v>126</v>
      </c>
      <c r="AE29" s="167" t="s">
        <v>392</v>
      </c>
      <c r="AF29" s="167" t="s">
        <v>61</v>
      </c>
    </row>
    <row r="30" spans="2:32" ht="198.75" x14ac:dyDescent="0.2">
      <c r="B30" s="157" t="s">
        <v>51</v>
      </c>
      <c r="C30" s="157" t="s">
        <v>5</v>
      </c>
      <c r="D30" s="158" t="s">
        <v>123</v>
      </c>
      <c r="E30" s="159" t="s">
        <v>124</v>
      </c>
      <c r="F30" s="159" t="s">
        <v>54</v>
      </c>
      <c r="G30" s="160" t="s">
        <v>125</v>
      </c>
      <c r="H30" s="161">
        <v>1</v>
      </c>
      <c r="I30" s="161">
        <v>6</v>
      </c>
      <c r="J30" s="162" t="s">
        <v>56</v>
      </c>
      <c r="K30" s="161" t="s">
        <v>102</v>
      </c>
      <c r="L30" s="161" t="s">
        <v>103</v>
      </c>
      <c r="M30" s="162" t="s">
        <v>104</v>
      </c>
      <c r="N30" s="162" t="s">
        <v>60</v>
      </c>
      <c r="O30" s="163" t="s">
        <v>61</v>
      </c>
      <c r="P30" s="163" t="s">
        <v>61</v>
      </c>
      <c r="Q30" s="163" t="s">
        <v>61</v>
      </c>
      <c r="R30" s="164">
        <v>2</v>
      </c>
      <c r="S30" s="164">
        <v>3</v>
      </c>
      <c r="T30" s="165">
        <v>6</v>
      </c>
      <c r="U30" s="164" t="s">
        <v>34</v>
      </c>
      <c r="V30" s="164">
        <v>10</v>
      </c>
      <c r="W30" s="166">
        <v>60</v>
      </c>
      <c r="X30" s="164" t="s">
        <v>62</v>
      </c>
      <c r="Y30" s="171" t="s">
        <v>63</v>
      </c>
      <c r="Z30" s="174" t="s">
        <v>105</v>
      </c>
      <c r="AA30" s="164" t="s">
        <v>65</v>
      </c>
      <c r="AB30" s="167" t="s">
        <v>61</v>
      </c>
      <c r="AC30" s="167" t="s">
        <v>61</v>
      </c>
      <c r="AD30" s="167" t="s">
        <v>61</v>
      </c>
      <c r="AE30" s="167" t="s">
        <v>385</v>
      </c>
      <c r="AF30" s="167" t="s">
        <v>61</v>
      </c>
    </row>
    <row r="31" spans="2:32" ht="198.75" x14ac:dyDescent="0.2">
      <c r="B31" s="157" t="s">
        <v>51</v>
      </c>
      <c r="C31" s="157" t="s">
        <v>5</v>
      </c>
      <c r="D31" s="158" t="s">
        <v>123</v>
      </c>
      <c r="E31" s="159" t="s">
        <v>124</v>
      </c>
      <c r="F31" s="159" t="s">
        <v>54</v>
      </c>
      <c r="G31" s="160" t="s">
        <v>125</v>
      </c>
      <c r="H31" s="161">
        <v>1</v>
      </c>
      <c r="I31" s="161">
        <v>6</v>
      </c>
      <c r="J31" s="162" t="s">
        <v>56</v>
      </c>
      <c r="K31" s="161" t="s">
        <v>86</v>
      </c>
      <c r="L31" s="162" t="s">
        <v>87</v>
      </c>
      <c r="M31" s="158" t="s">
        <v>88</v>
      </c>
      <c r="N31" s="162" t="s">
        <v>89</v>
      </c>
      <c r="O31" s="163" t="s">
        <v>61</v>
      </c>
      <c r="P31" s="163" t="s">
        <v>61</v>
      </c>
      <c r="Q31" s="163" t="s">
        <v>90</v>
      </c>
      <c r="R31" s="164">
        <v>2</v>
      </c>
      <c r="S31" s="164">
        <v>4</v>
      </c>
      <c r="T31" s="165">
        <v>8</v>
      </c>
      <c r="U31" s="164" t="s">
        <v>34</v>
      </c>
      <c r="V31" s="164">
        <v>25</v>
      </c>
      <c r="W31" s="166">
        <v>200</v>
      </c>
      <c r="X31" s="164" t="s">
        <v>91</v>
      </c>
      <c r="Y31" s="171" t="s">
        <v>92</v>
      </c>
      <c r="Z31" s="164" t="s">
        <v>93</v>
      </c>
      <c r="AA31" s="164" t="s">
        <v>65</v>
      </c>
      <c r="AB31" s="167" t="s">
        <v>61</v>
      </c>
      <c r="AC31" s="167" t="s">
        <v>61</v>
      </c>
      <c r="AD31" s="167" t="s">
        <v>398</v>
      </c>
      <c r="AE31" s="167" t="s">
        <v>399</v>
      </c>
      <c r="AF31" s="167" t="s">
        <v>61</v>
      </c>
    </row>
    <row r="32" spans="2:32" ht="198.75" x14ac:dyDescent="0.2">
      <c r="B32" s="157" t="s">
        <v>51</v>
      </c>
      <c r="C32" s="157" t="s">
        <v>5</v>
      </c>
      <c r="D32" s="158" t="s">
        <v>123</v>
      </c>
      <c r="E32" s="159" t="s">
        <v>124</v>
      </c>
      <c r="F32" s="159" t="s">
        <v>54</v>
      </c>
      <c r="G32" s="160" t="s">
        <v>125</v>
      </c>
      <c r="H32" s="161">
        <v>1</v>
      </c>
      <c r="I32" s="161">
        <v>6</v>
      </c>
      <c r="J32" s="162" t="s">
        <v>56</v>
      </c>
      <c r="K32" s="161" t="s">
        <v>94</v>
      </c>
      <c r="L32" s="162" t="s">
        <v>95</v>
      </c>
      <c r="M32" s="158" t="s">
        <v>96</v>
      </c>
      <c r="N32" s="162" t="s">
        <v>89</v>
      </c>
      <c r="O32" s="163" t="s">
        <v>61</v>
      </c>
      <c r="P32" s="163" t="s">
        <v>61</v>
      </c>
      <c r="Q32" s="163" t="s">
        <v>90</v>
      </c>
      <c r="R32" s="164">
        <v>2</v>
      </c>
      <c r="S32" s="164">
        <v>3</v>
      </c>
      <c r="T32" s="165">
        <v>6</v>
      </c>
      <c r="U32" s="164" t="s">
        <v>34</v>
      </c>
      <c r="V32" s="164">
        <v>25</v>
      </c>
      <c r="W32" s="166">
        <v>150</v>
      </c>
      <c r="X32" s="164" t="s">
        <v>91</v>
      </c>
      <c r="Y32" s="171" t="s">
        <v>92</v>
      </c>
      <c r="Z32" s="164" t="s">
        <v>93</v>
      </c>
      <c r="AA32" s="164" t="s">
        <v>65</v>
      </c>
      <c r="AB32" s="167" t="s">
        <v>61</v>
      </c>
      <c r="AC32" s="167" t="s">
        <v>61</v>
      </c>
      <c r="AD32" s="172" t="s">
        <v>61</v>
      </c>
      <c r="AE32" s="167" t="s">
        <v>397</v>
      </c>
      <c r="AF32" s="173" t="s">
        <v>61</v>
      </c>
    </row>
    <row r="33" spans="2:32" ht="198.75" x14ac:dyDescent="0.2">
      <c r="B33" s="157" t="s">
        <v>51</v>
      </c>
      <c r="C33" s="157" t="s">
        <v>5</v>
      </c>
      <c r="D33" s="158" t="s">
        <v>123</v>
      </c>
      <c r="E33" s="159" t="s">
        <v>124</v>
      </c>
      <c r="F33" s="159" t="s">
        <v>54</v>
      </c>
      <c r="G33" s="160" t="s">
        <v>125</v>
      </c>
      <c r="H33" s="161">
        <v>1</v>
      </c>
      <c r="I33" s="161">
        <v>3</v>
      </c>
      <c r="J33" s="162" t="s">
        <v>56</v>
      </c>
      <c r="K33" s="161" t="s">
        <v>111</v>
      </c>
      <c r="L33" s="162" t="s">
        <v>112</v>
      </c>
      <c r="M33" s="169" t="s">
        <v>113</v>
      </c>
      <c r="N33" s="162" t="s">
        <v>114</v>
      </c>
      <c r="O33" s="163" t="s">
        <v>61</v>
      </c>
      <c r="P33" s="163" t="s">
        <v>61</v>
      </c>
      <c r="Q33" s="163" t="s">
        <v>61</v>
      </c>
      <c r="R33" s="164">
        <v>2</v>
      </c>
      <c r="S33" s="164">
        <v>3</v>
      </c>
      <c r="T33" s="164">
        <v>6</v>
      </c>
      <c r="U33" s="164" t="s">
        <v>34</v>
      </c>
      <c r="V33" s="164">
        <v>25</v>
      </c>
      <c r="W33" s="166">
        <v>150</v>
      </c>
      <c r="X33" s="164" t="s">
        <v>91</v>
      </c>
      <c r="Y33" s="164" t="s">
        <v>92</v>
      </c>
      <c r="Z33" s="164" t="s">
        <v>115</v>
      </c>
      <c r="AA33" s="164" t="s">
        <v>65</v>
      </c>
      <c r="AB33" s="167" t="s">
        <v>61</v>
      </c>
      <c r="AC33" s="167" t="s">
        <v>61</v>
      </c>
      <c r="AD33" s="175" t="s">
        <v>61</v>
      </c>
      <c r="AE33" s="176" t="s">
        <v>387</v>
      </c>
      <c r="AF33" s="173" t="s">
        <v>61</v>
      </c>
    </row>
    <row r="34" spans="2:32" ht="198.75" x14ac:dyDescent="0.2">
      <c r="B34" s="157" t="s">
        <v>51</v>
      </c>
      <c r="C34" s="157" t="s">
        <v>5</v>
      </c>
      <c r="D34" s="158" t="s">
        <v>123</v>
      </c>
      <c r="E34" s="159" t="s">
        <v>124</v>
      </c>
      <c r="F34" s="159" t="s">
        <v>54</v>
      </c>
      <c r="G34" s="160" t="s">
        <v>125</v>
      </c>
      <c r="H34" s="161">
        <v>1</v>
      </c>
      <c r="I34" s="161">
        <v>6</v>
      </c>
      <c r="J34" s="162" t="s">
        <v>56</v>
      </c>
      <c r="K34" s="161" t="s">
        <v>111</v>
      </c>
      <c r="L34" s="162" t="s">
        <v>116</v>
      </c>
      <c r="M34" s="158" t="s">
        <v>117</v>
      </c>
      <c r="N34" s="162" t="s">
        <v>118</v>
      </c>
      <c r="O34" s="160" t="s">
        <v>61</v>
      </c>
      <c r="P34" s="160" t="s">
        <v>119</v>
      </c>
      <c r="Q34" s="160" t="s">
        <v>120</v>
      </c>
      <c r="R34" s="164">
        <v>2</v>
      </c>
      <c r="S34" s="164">
        <v>3</v>
      </c>
      <c r="T34" s="164">
        <v>6</v>
      </c>
      <c r="U34" s="164" t="s">
        <v>34</v>
      </c>
      <c r="V34" s="164">
        <v>10</v>
      </c>
      <c r="W34" s="166">
        <v>60</v>
      </c>
      <c r="X34" s="164" t="s">
        <v>62</v>
      </c>
      <c r="Y34" s="164" t="s">
        <v>63</v>
      </c>
      <c r="Z34" s="164" t="s">
        <v>115</v>
      </c>
      <c r="AA34" s="164" t="s">
        <v>65</v>
      </c>
      <c r="AB34" s="167" t="s">
        <v>61</v>
      </c>
      <c r="AC34" s="167" t="s">
        <v>61</v>
      </c>
      <c r="AD34" s="175" t="s">
        <v>121</v>
      </c>
      <c r="AE34" s="175" t="s">
        <v>387</v>
      </c>
      <c r="AF34" s="177" t="s">
        <v>122</v>
      </c>
    </row>
    <row r="35" spans="2:32" ht="198.75" x14ac:dyDescent="0.2">
      <c r="B35" s="157" t="s">
        <v>51</v>
      </c>
      <c r="C35" s="157" t="s">
        <v>5</v>
      </c>
      <c r="D35" s="158" t="s">
        <v>123</v>
      </c>
      <c r="E35" s="159" t="s">
        <v>124</v>
      </c>
      <c r="F35" s="159" t="s">
        <v>54</v>
      </c>
      <c r="G35" s="160" t="s">
        <v>125</v>
      </c>
      <c r="H35" s="161">
        <v>1</v>
      </c>
      <c r="I35" s="161">
        <v>8</v>
      </c>
      <c r="J35" s="162" t="s">
        <v>56</v>
      </c>
      <c r="K35" s="161" t="s">
        <v>97</v>
      </c>
      <c r="L35" s="162" t="s">
        <v>98</v>
      </c>
      <c r="M35" s="158" t="s">
        <v>99</v>
      </c>
      <c r="N35" s="161" t="s">
        <v>100</v>
      </c>
      <c r="O35" s="163" t="s">
        <v>61</v>
      </c>
      <c r="P35" s="163" t="s">
        <v>61</v>
      </c>
      <c r="Q35" s="163" t="s">
        <v>61</v>
      </c>
      <c r="R35" s="164">
        <v>2</v>
      </c>
      <c r="S35" s="164">
        <v>4</v>
      </c>
      <c r="T35" s="165">
        <v>8</v>
      </c>
      <c r="U35" s="164" t="s">
        <v>34</v>
      </c>
      <c r="V35" s="164">
        <v>25</v>
      </c>
      <c r="W35" s="166">
        <v>200</v>
      </c>
      <c r="X35" s="164" t="s">
        <v>91</v>
      </c>
      <c r="Y35" s="171" t="s">
        <v>92</v>
      </c>
      <c r="Z35" s="174" t="s">
        <v>101</v>
      </c>
      <c r="AA35" s="164" t="s">
        <v>65</v>
      </c>
      <c r="AB35" s="167" t="s">
        <v>61</v>
      </c>
      <c r="AC35" s="167" t="s">
        <v>61</v>
      </c>
      <c r="AD35" s="167" t="s">
        <v>61</v>
      </c>
      <c r="AE35" s="175" t="s">
        <v>395</v>
      </c>
      <c r="AF35" s="173" t="s">
        <v>61</v>
      </c>
    </row>
    <row r="36" spans="2:32" ht="198.75" x14ac:dyDescent="0.2">
      <c r="B36" s="157" t="s">
        <v>51</v>
      </c>
      <c r="C36" s="157" t="s">
        <v>5</v>
      </c>
      <c r="D36" s="158" t="s">
        <v>123</v>
      </c>
      <c r="E36" s="159" t="s">
        <v>127</v>
      </c>
      <c r="F36" s="159" t="s">
        <v>128</v>
      </c>
      <c r="G36" s="160" t="s">
        <v>129</v>
      </c>
      <c r="H36" s="161">
        <v>1</v>
      </c>
      <c r="I36" s="161">
        <v>8</v>
      </c>
      <c r="J36" s="162" t="s">
        <v>56</v>
      </c>
      <c r="K36" s="161" t="s">
        <v>102</v>
      </c>
      <c r="L36" s="161" t="s">
        <v>103</v>
      </c>
      <c r="M36" s="162" t="s">
        <v>104</v>
      </c>
      <c r="N36" s="162" t="s">
        <v>60</v>
      </c>
      <c r="O36" s="163" t="s">
        <v>61</v>
      </c>
      <c r="P36" s="163" t="s">
        <v>61</v>
      </c>
      <c r="Q36" s="163" t="s">
        <v>61</v>
      </c>
      <c r="R36" s="164">
        <v>2</v>
      </c>
      <c r="S36" s="164">
        <v>3</v>
      </c>
      <c r="T36" s="165">
        <v>6</v>
      </c>
      <c r="U36" s="164" t="s">
        <v>34</v>
      </c>
      <c r="V36" s="164">
        <v>10</v>
      </c>
      <c r="W36" s="166">
        <v>60</v>
      </c>
      <c r="X36" s="164" t="s">
        <v>62</v>
      </c>
      <c r="Y36" s="171" t="s">
        <v>63</v>
      </c>
      <c r="Z36" s="174" t="s">
        <v>105</v>
      </c>
      <c r="AA36" s="164" t="s">
        <v>65</v>
      </c>
      <c r="AB36" s="167" t="s">
        <v>61</v>
      </c>
      <c r="AC36" s="167" t="s">
        <v>61</v>
      </c>
      <c r="AD36" s="167" t="s">
        <v>61</v>
      </c>
      <c r="AE36" s="167" t="s">
        <v>385</v>
      </c>
      <c r="AF36" s="167" t="s">
        <v>61</v>
      </c>
    </row>
    <row r="37" spans="2:32" ht="198.75" x14ac:dyDescent="0.2">
      <c r="B37" s="157" t="s">
        <v>51</v>
      </c>
      <c r="C37" s="157" t="s">
        <v>5</v>
      </c>
      <c r="D37" s="158" t="s">
        <v>123</v>
      </c>
      <c r="E37" s="159" t="s">
        <v>127</v>
      </c>
      <c r="F37" s="159" t="s">
        <v>128</v>
      </c>
      <c r="G37" s="160" t="s">
        <v>129</v>
      </c>
      <c r="H37" s="161">
        <v>1</v>
      </c>
      <c r="I37" s="161">
        <v>8</v>
      </c>
      <c r="J37" s="162" t="s">
        <v>56</v>
      </c>
      <c r="K37" s="161" t="s">
        <v>57</v>
      </c>
      <c r="L37" s="162" t="s">
        <v>58</v>
      </c>
      <c r="M37" s="158" t="s">
        <v>59</v>
      </c>
      <c r="N37" s="162" t="s">
        <v>60</v>
      </c>
      <c r="O37" s="163" t="s">
        <v>61</v>
      </c>
      <c r="P37" s="163" t="s">
        <v>61</v>
      </c>
      <c r="Q37" s="163" t="s">
        <v>61</v>
      </c>
      <c r="R37" s="164">
        <v>6</v>
      </c>
      <c r="S37" s="164">
        <v>4</v>
      </c>
      <c r="T37" s="165">
        <v>8</v>
      </c>
      <c r="U37" s="164" t="s">
        <v>34</v>
      </c>
      <c r="V37" s="164">
        <v>10</v>
      </c>
      <c r="W37" s="166">
        <v>240</v>
      </c>
      <c r="X37" s="164" t="s">
        <v>91</v>
      </c>
      <c r="Y37" s="171" t="s">
        <v>92</v>
      </c>
      <c r="Z37" s="164" t="s">
        <v>64</v>
      </c>
      <c r="AA37" s="164" t="s">
        <v>65</v>
      </c>
      <c r="AB37" s="167" t="s">
        <v>61</v>
      </c>
      <c r="AC37" s="167" t="s">
        <v>61</v>
      </c>
      <c r="AD37" s="167" t="s">
        <v>61</v>
      </c>
      <c r="AE37" s="168" t="s">
        <v>384</v>
      </c>
      <c r="AF37" s="167" t="s">
        <v>61</v>
      </c>
    </row>
    <row r="38" spans="2:32" ht="231.75" customHeight="1" x14ac:dyDescent="0.2">
      <c r="B38" s="157" t="s">
        <v>51</v>
      </c>
      <c r="C38" s="157" t="s">
        <v>5</v>
      </c>
      <c r="D38" s="158" t="s">
        <v>123</v>
      </c>
      <c r="E38" s="159" t="s">
        <v>127</v>
      </c>
      <c r="F38" s="159" t="s">
        <v>128</v>
      </c>
      <c r="G38" s="160" t="s">
        <v>129</v>
      </c>
      <c r="H38" s="161">
        <v>1</v>
      </c>
      <c r="I38" s="161">
        <v>8</v>
      </c>
      <c r="J38" s="162" t="s">
        <v>56</v>
      </c>
      <c r="K38" s="161" t="s">
        <v>66</v>
      </c>
      <c r="L38" s="162" t="s">
        <v>67</v>
      </c>
      <c r="M38" s="169" t="s">
        <v>130</v>
      </c>
      <c r="N38" s="162" t="s">
        <v>69</v>
      </c>
      <c r="O38" s="170" t="s">
        <v>61</v>
      </c>
      <c r="P38" s="163" t="s">
        <v>61</v>
      </c>
      <c r="Q38" s="163" t="s">
        <v>61</v>
      </c>
      <c r="R38" s="164">
        <v>2</v>
      </c>
      <c r="S38" s="164">
        <v>3</v>
      </c>
      <c r="T38" s="164">
        <v>6</v>
      </c>
      <c r="U38" s="164" t="s">
        <v>34</v>
      </c>
      <c r="V38" s="164">
        <v>10</v>
      </c>
      <c r="W38" s="166">
        <v>60</v>
      </c>
      <c r="X38" s="164" t="s">
        <v>62</v>
      </c>
      <c r="Y38" s="164" t="s">
        <v>63</v>
      </c>
      <c r="Z38" s="164" t="s">
        <v>70</v>
      </c>
      <c r="AA38" s="164" t="s">
        <v>65</v>
      </c>
      <c r="AB38" s="167" t="s">
        <v>61</v>
      </c>
      <c r="AC38" s="167" t="s">
        <v>61</v>
      </c>
      <c r="AD38" s="170" t="s">
        <v>71</v>
      </c>
      <c r="AE38" s="163" t="s">
        <v>72</v>
      </c>
      <c r="AF38" s="167" t="s">
        <v>61</v>
      </c>
    </row>
    <row r="39" spans="2:32" ht="231" customHeight="1" x14ac:dyDescent="0.2">
      <c r="B39" s="157" t="s">
        <v>51</v>
      </c>
      <c r="C39" s="157" t="s">
        <v>5</v>
      </c>
      <c r="D39" s="158" t="s">
        <v>123</v>
      </c>
      <c r="E39" s="159" t="s">
        <v>131</v>
      </c>
      <c r="F39" s="159" t="s">
        <v>128</v>
      </c>
      <c r="G39" s="160" t="s">
        <v>129</v>
      </c>
      <c r="H39" s="161">
        <v>1</v>
      </c>
      <c r="I39" s="161">
        <v>8</v>
      </c>
      <c r="J39" s="162" t="s">
        <v>56</v>
      </c>
      <c r="K39" s="161" t="s">
        <v>75</v>
      </c>
      <c r="L39" s="162" t="s">
        <v>76</v>
      </c>
      <c r="M39" s="158" t="s">
        <v>109</v>
      </c>
      <c r="N39" s="162" t="s">
        <v>78</v>
      </c>
      <c r="O39" s="163" t="s">
        <v>61</v>
      </c>
      <c r="P39" s="163" t="s">
        <v>79</v>
      </c>
      <c r="Q39" s="163" t="s">
        <v>80</v>
      </c>
      <c r="R39" s="164">
        <v>2</v>
      </c>
      <c r="S39" s="164">
        <v>3</v>
      </c>
      <c r="T39" s="164">
        <v>6</v>
      </c>
      <c r="U39" s="164" t="s">
        <v>34</v>
      </c>
      <c r="V39" s="164">
        <v>10</v>
      </c>
      <c r="W39" s="166">
        <v>60</v>
      </c>
      <c r="X39" s="164" t="s">
        <v>62</v>
      </c>
      <c r="Y39" s="164" t="s">
        <v>63</v>
      </c>
      <c r="Z39" s="164" t="s">
        <v>84</v>
      </c>
      <c r="AA39" s="164" t="s">
        <v>65</v>
      </c>
      <c r="AB39" s="167" t="s">
        <v>61</v>
      </c>
      <c r="AC39" s="167" t="s">
        <v>61</v>
      </c>
      <c r="AD39" s="167" t="s">
        <v>126</v>
      </c>
      <c r="AE39" s="167" t="s">
        <v>392</v>
      </c>
      <c r="AF39" s="167" t="s">
        <v>61</v>
      </c>
    </row>
    <row r="40" spans="2:32" ht="231" customHeight="1" x14ac:dyDescent="0.2">
      <c r="B40" s="157" t="s">
        <v>51</v>
      </c>
      <c r="C40" s="157" t="s">
        <v>5</v>
      </c>
      <c r="D40" s="158" t="s">
        <v>123</v>
      </c>
      <c r="E40" s="159" t="s">
        <v>131</v>
      </c>
      <c r="F40" s="159" t="s">
        <v>128</v>
      </c>
      <c r="G40" s="160" t="s">
        <v>129</v>
      </c>
      <c r="H40" s="161">
        <v>1</v>
      </c>
      <c r="I40" s="161">
        <v>6</v>
      </c>
      <c r="J40" s="162" t="s">
        <v>56</v>
      </c>
      <c r="K40" s="161" t="s">
        <v>86</v>
      </c>
      <c r="L40" s="162" t="s">
        <v>87</v>
      </c>
      <c r="M40" s="158" t="s">
        <v>88</v>
      </c>
      <c r="N40" s="162" t="s">
        <v>89</v>
      </c>
      <c r="O40" s="163" t="s">
        <v>61</v>
      </c>
      <c r="P40" s="163" t="s">
        <v>61</v>
      </c>
      <c r="Q40" s="163" t="s">
        <v>90</v>
      </c>
      <c r="R40" s="164">
        <v>2</v>
      </c>
      <c r="S40" s="164">
        <v>4</v>
      </c>
      <c r="T40" s="165">
        <v>8</v>
      </c>
      <c r="U40" s="164" t="s">
        <v>34</v>
      </c>
      <c r="V40" s="164">
        <v>25</v>
      </c>
      <c r="W40" s="166">
        <v>200</v>
      </c>
      <c r="X40" s="164" t="s">
        <v>91</v>
      </c>
      <c r="Y40" s="171" t="s">
        <v>92</v>
      </c>
      <c r="Z40" s="164" t="s">
        <v>93</v>
      </c>
      <c r="AA40" s="164" t="s">
        <v>65</v>
      </c>
      <c r="AB40" s="167" t="s">
        <v>61</v>
      </c>
      <c r="AC40" s="167" t="s">
        <v>61</v>
      </c>
      <c r="AD40" s="167" t="s">
        <v>398</v>
      </c>
      <c r="AE40" s="167" t="s">
        <v>399</v>
      </c>
      <c r="AF40" s="167" t="s">
        <v>61</v>
      </c>
    </row>
    <row r="41" spans="2:32" ht="108" customHeight="1" x14ac:dyDescent="0.2">
      <c r="B41" s="157" t="s">
        <v>51</v>
      </c>
      <c r="C41" s="157" t="s">
        <v>5</v>
      </c>
      <c r="D41" s="158" t="s">
        <v>123</v>
      </c>
      <c r="E41" s="159" t="s">
        <v>131</v>
      </c>
      <c r="F41" s="159" t="s">
        <v>128</v>
      </c>
      <c r="G41" s="160" t="s">
        <v>129</v>
      </c>
      <c r="H41" s="161">
        <v>1</v>
      </c>
      <c r="I41" s="161">
        <v>6</v>
      </c>
      <c r="J41" s="162" t="s">
        <v>56</v>
      </c>
      <c r="K41" s="161" t="s">
        <v>94</v>
      </c>
      <c r="L41" s="162" t="s">
        <v>95</v>
      </c>
      <c r="M41" s="158" t="s">
        <v>96</v>
      </c>
      <c r="N41" s="162" t="s">
        <v>89</v>
      </c>
      <c r="O41" s="163" t="s">
        <v>61</v>
      </c>
      <c r="P41" s="163" t="s">
        <v>61</v>
      </c>
      <c r="Q41" s="163" t="s">
        <v>90</v>
      </c>
      <c r="R41" s="164">
        <v>2</v>
      </c>
      <c r="S41" s="164">
        <v>3</v>
      </c>
      <c r="T41" s="165">
        <v>6</v>
      </c>
      <c r="U41" s="164" t="s">
        <v>34</v>
      </c>
      <c r="V41" s="164">
        <v>25</v>
      </c>
      <c r="W41" s="166">
        <v>150</v>
      </c>
      <c r="X41" s="164" t="s">
        <v>91</v>
      </c>
      <c r="Y41" s="171" t="s">
        <v>92</v>
      </c>
      <c r="Z41" s="164" t="s">
        <v>93</v>
      </c>
      <c r="AA41" s="164" t="s">
        <v>65</v>
      </c>
      <c r="AB41" s="167" t="s">
        <v>61</v>
      </c>
      <c r="AC41" s="167" t="s">
        <v>61</v>
      </c>
      <c r="AD41" s="172" t="s">
        <v>61</v>
      </c>
      <c r="AE41" s="167" t="s">
        <v>397</v>
      </c>
      <c r="AF41" s="173" t="s">
        <v>61</v>
      </c>
    </row>
    <row r="42" spans="2:32" ht="198.75" x14ac:dyDescent="0.2">
      <c r="B42" s="157" t="s">
        <v>51</v>
      </c>
      <c r="C42" s="157" t="s">
        <v>5</v>
      </c>
      <c r="D42" s="158" t="s">
        <v>123</v>
      </c>
      <c r="E42" s="159" t="s">
        <v>131</v>
      </c>
      <c r="F42" s="159" t="s">
        <v>128</v>
      </c>
      <c r="G42" s="160" t="s">
        <v>129</v>
      </c>
      <c r="H42" s="161">
        <v>1</v>
      </c>
      <c r="I42" s="161">
        <v>3</v>
      </c>
      <c r="J42" s="162" t="s">
        <v>56</v>
      </c>
      <c r="K42" s="161" t="s">
        <v>111</v>
      </c>
      <c r="L42" s="162" t="s">
        <v>112</v>
      </c>
      <c r="M42" s="169" t="s">
        <v>113</v>
      </c>
      <c r="N42" s="162" t="s">
        <v>114</v>
      </c>
      <c r="O42" s="163" t="s">
        <v>61</v>
      </c>
      <c r="P42" s="163" t="s">
        <v>61</v>
      </c>
      <c r="Q42" s="163" t="s">
        <v>61</v>
      </c>
      <c r="R42" s="164">
        <v>2</v>
      </c>
      <c r="S42" s="164">
        <v>3</v>
      </c>
      <c r="T42" s="164">
        <v>6</v>
      </c>
      <c r="U42" s="164" t="s">
        <v>34</v>
      </c>
      <c r="V42" s="164">
        <v>25</v>
      </c>
      <c r="W42" s="166">
        <v>150</v>
      </c>
      <c r="X42" s="164" t="s">
        <v>91</v>
      </c>
      <c r="Y42" s="164" t="s">
        <v>92</v>
      </c>
      <c r="Z42" s="164" t="s">
        <v>115</v>
      </c>
      <c r="AA42" s="164" t="s">
        <v>65</v>
      </c>
      <c r="AB42" s="167" t="s">
        <v>61</v>
      </c>
      <c r="AC42" s="167" t="s">
        <v>61</v>
      </c>
      <c r="AD42" s="175" t="s">
        <v>61</v>
      </c>
      <c r="AE42" s="176" t="s">
        <v>387</v>
      </c>
      <c r="AF42" s="173" t="s">
        <v>61</v>
      </c>
    </row>
    <row r="43" spans="2:32" ht="129.75" customHeight="1" x14ac:dyDescent="0.2">
      <c r="B43" s="157" t="s">
        <v>51</v>
      </c>
      <c r="C43" s="157" t="s">
        <v>5</v>
      </c>
      <c r="D43" s="158" t="s">
        <v>123</v>
      </c>
      <c r="E43" s="159" t="s">
        <v>131</v>
      </c>
      <c r="F43" s="159" t="s">
        <v>128</v>
      </c>
      <c r="G43" s="160" t="s">
        <v>129</v>
      </c>
      <c r="H43" s="161">
        <v>1</v>
      </c>
      <c r="I43" s="161">
        <v>6</v>
      </c>
      <c r="J43" s="162" t="s">
        <v>56</v>
      </c>
      <c r="K43" s="161" t="s">
        <v>111</v>
      </c>
      <c r="L43" s="162" t="s">
        <v>116</v>
      </c>
      <c r="M43" s="158" t="s">
        <v>117</v>
      </c>
      <c r="N43" s="162" t="s">
        <v>118</v>
      </c>
      <c r="O43" s="160" t="s">
        <v>61</v>
      </c>
      <c r="P43" s="160" t="s">
        <v>119</v>
      </c>
      <c r="Q43" s="160" t="s">
        <v>120</v>
      </c>
      <c r="R43" s="164">
        <v>2</v>
      </c>
      <c r="S43" s="164">
        <v>3</v>
      </c>
      <c r="T43" s="164">
        <v>6</v>
      </c>
      <c r="U43" s="164" t="s">
        <v>34</v>
      </c>
      <c r="V43" s="164">
        <v>10</v>
      </c>
      <c r="W43" s="166">
        <v>60</v>
      </c>
      <c r="X43" s="164" t="s">
        <v>62</v>
      </c>
      <c r="Y43" s="164" t="s">
        <v>63</v>
      </c>
      <c r="Z43" s="164" t="s">
        <v>115</v>
      </c>
      <c r="AA43" s="164" t="s">
        <v>65</v>
      </c>
      <c r="AB43" s="167" t="s">
        <v>61</v>
      </c>
      <c r="AC43" s="167" t="s">
        <v>61</v>
      </c>
      <c r="AD43" s="175" t="s">
        <v>121</v>
      </c>
      <c r="AE43" s="175" t="s">
        <v>388</v>
      </c>
      <c r="AF43" s="177" t="s">
        <v>133</v>
      </c>
    </row>
    <row r="44" spans="2:32" ht="129.75" customHeight="1" x14ac:dyDescent="0.2">
      <c r="B44" s="157" t="s">
        <v>51</v>
      </c>
      <c r="C44" s="157" t="s">
        <v>5</v>
      </c>
      <c r="D44" s="158" t="s">
        <v>123</v>
      </c>
      <c r="E44" s="159" t="s">
        <v>134</v>
      </c>
      <c r="F44" s="159" t="s">
        <v>135</v>
      </c>
      <c r="G44" s="160" t="s">
        <v>136</v>
      </c>
      <c r="H44" s="161">
        <v>1</v>
      </c>
      <c r="I44" s="161">
        <v>6</v>
      </c>
      <c r="J44" s="162" t="s">
        <v>56</v>
      </c>
      <c r="K44" s="161" t="s">
        <v>57</v>
      </c>
      <c r="L44" s="162" t="s">
        <v>58</v>
      </c>
      <c r="M44" s="158" t="s">
        <v>59</v>
      </c>
      <c r="N44" s="162" t="s">
        <v>60</v>
      </c>
      <c r="O44" s="163" t="s">
        <v>61</v>
      </c>
      <c r="P44" s="163" t="s">
        <v>61</v>
      </c>
      <c r="Q44" s="163" t="s">
        <v>61</v>
      </c>
      <c r="R44" s="164">
        <v>6</v>
      </c>
      <c r="S44" s="164">
        <v>4</v>
      </c>
      <c r="T44" s="165">
        <v>8</v>
      </c>
      <c r="U44" s="164" t="s">
        <v>34</v>
      </c>
      <c r="V44" s="164">
        <v>10</v>
      </c>
      <c r="W44" s="166">
        <v>240</v>
      </c>
      <c r="X44" s="164" t="s">
        <v>91</v>
      </c>
      <c r="Y44" s="171" t="s">
        <v>92</v>
      </c>
      <c r="Z44" s="164" t="s">
        <v>64</v>
      </c>
      <c r="AA44" s="164" t="s">
        <v>65</v>
      </c>
      <c r="AB44" s="167" t="s">
        <v>61</v>
      </c>
      <c r="AC44" s="167" t="s">
        <v>61</v>
      </c>
      <c r="AD44" s="167" t="s">
        <v>61</v>
      </c>
      <c r="AE44" s="168" t="s">
        <v>384</v>
      </c>
      <c r="AF44" s="167" t="s">
        <v>61</v>
      </c>
    </row>
    <row r="45" spans="2:32" ht="129.75" customHeight="1" x14ac:dyDescent="0.2">
      <c r="B45" s="157" t="s">
        <v>51</v>
      </c>
      <c r="C45" s="157" t="s">
        <v>5</v>
      </c>
      <c r="D45" s="158" t="s">
        <v>123</v>
      </c>
      <c r="E45" s="159" t="s">
        <v>134</v>
      </c>
      <c r="F45" s="159" t="s">
        <v>135</v>
      </c>
      <c r="G45" s="160" t="s">
        <v>136</v>
      </c>
      <c r="H45" s="161">
        <v>1</v>
      </c>
      <c r="I45" s="161">
        <v>6</v>
      </c>
      <c r="J45" s="162" t="s">
        <v>56</v>
      </c>
      <c r="K45" s="161" t="s">
        <v>66</v>
      </c>
      <c r="L45" s="162" t="s">
        <v>67</v>
      </c>
      <c r="M45" s="169" t="s">
        <v>130</v>
      </c>
      <c r="N45" s="162" t="s">
        <v>69</v>
      </c>
      <c r="O45" s="170" t="s">
        <v>61</v>
      </c>
      <c r="P45" s="163" t="s">
        <v>61</v>
      </c>
      <c r="Q45" s="163" t="s">
        <v>61</v>
      </c>
      <c r="R45" s="164">
        <v>2</v>
      </c>
      <c r="S45" s="164">
        <v>3</v>
      </c>
      <c r="T45" s="164">
        <v>6</v>
      </c>
      <c r="U45" s="164" t="s">
        <v>34</v>
      </c>
      <c r="V45" s="164">
        <v>10</v>
      </c>
      <c r="W45" s="166">
        <v>60</v>
      </c>
      <c r="X45" s="164" t="s">
        <v>62</v>
      </c>
      <c r="Y45" s="164" t="s">
        <v>63</v>
      </c>
      <c r="Z45" s="164" t="s">
        <v>70</v>
      </c>
      <c r="AA45" s="164" t="s">
        <v>65</v>
      </c>
      <c r="AB45" s="167" t="s">
        <v>61</v>
      </c>
      <c r="AC45" s="167" t="s">
        <v>61</v>
      </c>
      <c r="AD45" s="170" t="s">
        <v>71</v>
      </c>
      <c r="AE45" s="163" t="s">
        <v>72</v>
      </c>
      <c r="AF45" s="167" t="s">
        <v>61</v>
      </c>
    </row>
    <row r="46" spans="2:32" ht="129.75" customHeight="1" x14ac:dyDescent="0.2">
      <c r="B46" s="157" t="s">
        <v>51</v>
      </c>
      <c r="C46" s="157" t="s">
        <v>5</v>
      </c>
      <c r="D46" s="158" t="s">
        <v>123</v>
      </c>
      <c r="E46" s="159" t="s">
        <v>134</v>
      </c>
      <c r="F46" s="159" t="s">
        <v>135</v>
      </c>
      <c r="G46" s="160" t="s">
        <v>136</v>
      </c>
      <c r="H46" s="161">
        <v>1</v>
      </c>
      <c r="I46" s="161">
        <v>6</v>
      </c>
      <c r="J46" s="162" t="s">
        <v>56</v>
      </c>
      <c r="K46" s="161" t="s">
        <v>102</v>
      </c>
      <c r="L46" s="161" t="s">
        <v>103</v>
      </c>
      <c r="M46" s="162" t="s">
        <v>104</v>
      </c>
      <c r="N46" s="162" t="s">
        <v>60</v>
      </c>
      <c r="O46" s="163" t="s">
        <v>61</v>
      </c>
      <c r="P46" s="163" t="s">
        <v>61</v>
      </c>
      <c r="Q46" s="163" t="s">
        <v>61</v>
      </c>
      <c r="R46" s="164">
        <v>2</v>
      </c>
      <c r="S46" s="164">
        <v>3</v>
      </c>
      <c r="T46" s="165">
        <v>6</v>
      </c>
      <c r="U46" s="164" t="s">
        <v>34</v>
      </c>
      <c r="V46" s="164">
        <v>10</v>
      </c>
      <c r="W46" s="166">
        <v>60</v>
      </c>
      <c r="X46" s="164" t="s">
        <v>62</v>
      </c>
      <c r="Y46" s="171" t="s">
        <v>63</v>
      </c>
      <c r="Z46" s="174" t="s">
        <v>105</v>
      </c>
      <c r="AA46" s="164" t="s">
        <v>65</v>
      </c>
      <c r="AB46" s="167" t="s">
        <v>61</v>
      </c>
      <c r="AC46" s="167" t="s">
        <v>61</v>
      </c>
      <c r="AD46" s="167" t="s">
        <v>61</v>
      </c>
      <c r="AE46" s="167" t="s">
        <v>385</v>
      </c>
      <c r="AF46" s="167" t="s">
        <v>61</v>
      </c>
    </row>
    <row r="47" spans="2:32" ht="129.75" customHeight="1" x14ac:dyDescent="0.2">
      <c r="B47" s="157" t="s">
        <v>51</v>
      </c>
      <c r="C47" s="157" t="s">
        <v>5</v>
      </c>
      <c r="D47" s="158" t="s">
        <v>123</v>
      </c>
      <c r="E47" s="159" t="s">
        <v>134</v>
      </c>
      <c r="F47" s="159" t="s">
        <v>135</v>
      </c>
      <c r="G47" s="160" t="s">
        <v>136</v>
      </c>
      <c r="H47" s="161">
        <v>1</v>
      </c>
      <c r="I47" s="161">
        <v>6</v>
      </c>
      <c r="J47" s="162" t="s">
        <v>56</v>
      </c>
      <c r="K47" s="161" t="s">
        <v>111</v>
      </c>
      <c r="L47" s="162" t="s">
        <v>116</v>
      </c>
      <c r="M47" s="158" t="s">
        <v>117</v>
      </c>
      <c r="N47" s="162" t="s">
        <v>118</v>
      </c>
      <c r="O47" s="160" t="s">
        <v>61</v>
      </c>
      <c r="P47" s="160" t="s">
        <v>119</v>
      </c>
      <c r="Q47" s="160" t="s">
        <v>120</v>
      </c>
      <c r="R47" s="164">
        <v>2</v>
      </c>
      <c r="S47" s="164">
        <v>3</v>
      </c>
      <c r="T47" s="164">
        <v>6</v>
      </c>
      <c r="U47" s="164" t="s">
        <v>34</v>
      </c>
      <c r="V47" s="164">
        <v>10</v>
      </c>
      <c r="W47" s="166">
        <v>60</v>
      </c>
      <c r="X47" s="164" t="s">
        <v>62</v>
      </c>
      <c r="Y47" s="164" t="s">
        <v>63</v>
      </c>
      <c r="Z47" s="164" t="s">
        <v>115</v>
      </c>
      <c r="AA47" s="164" t="s">
        <v>65</v>
      </c>
      <c r="AB47" s="167" t="s">
        <v>61</v>
      </c>
      <c r="AC47" s="167" t="s">
        <v>61</v>
      </c>
      <c r="AD47" s="175" t="s">
        <v>121</v>
      </c>
      <c r="AE47" s="175" t="s">
        <v>389</v>
      </c>
      <c r="AF47" s="177" t="s">
        <v>133</v>
      </c>
    </row>
    <row r="48" spans="2:32" ht="129.75" customHeight="1" x14ac:dyDescent="0.2">
      <c r="B48" s="157" t="s">
        <v>51</v>
      </c>
      <c r="C48" s="157" t="s">
        <v>5</v>
      </c>
      <c r="D48" s="158" t="s">
        <v>123</v>
      </c>
      <c r="E48" s="159" t="s">
        <v>134</v>
      </c>
      <c r="F48" s="159" t="s">
        <v>135</v>
      </c>
      <c r="G48" s="160" t="s">
        <v>136</v>
      </c>
      <c r="H48" s="161">
        <v>1</v>
      </c>
      <c r="I48" s="161">
        <v>8</v>
      </c>
      <c r="J48" s="162" t="s">
        <v>56</v>
      </c>
      <c r="K48" s="161" t="s">
        <v>75</v>
      </c>
      <c r="L48" s="162" t="s">
        <v>76</v>
      </c>
      <c r="M48" s="158" t="s">
        <v>109</v>
      </c>
      <c r="N48" s="162" t="s">
        <v>78</v>
      </c>
      <c r="O48" s="163" t="s">
        <v>61</v>
      </c>
      <c r="P48" s="163" t="s">
        <v>79</v>
      </c>
      <c r="Q48" s="163" t="s">
        <v>80</v>
      </c>
      <c r="R48" s="164">
        <v>2</v>
      </c>
      <c r="S48" s="164">
        <v>3</v>
      </c>
      <c r="T48" s="164">
        <v>6</v>
      </c>
      <c r="U48" s="164" t="s">
        <v>34</v>
      </c>
      <c r="V48" s="164">
        <v>10</v>
      </c>
      <c r="W48" s="166">
        <v>60</v>
      </c>
      <c r="X48" s="164" t="s">
        <v>62</v>
      </c>
      <c r="Y48" s="164" t="s">
        <v>63</v>
      </c>
      <c r="Z48" s="164" t="s">
        <v>84</v>
      </c>
      <c r="AA48" s="164" t="s">
        <v>65</v>
      </c>
      <c r="AB48" s="167" t="s">
        <v>61</v>
      </c>
      <c r="AC48" s="167" t="s">
        <v>61</v>
      </c>
      <c r="AD48" s="167" t="s">
        <v>126</v>
      </c>
      <c r="AE48" s="167" t="s">
        <v>391</v>
      </c>
      <c r="AF48" s="167" t="s">
        <v>61</v>
      </c>
    </row>
    <row r="49" spans="2:32" ht="129.75" customHeight="1" x14ac:dyDescent="0.2">
      <c r="B49" s="157" t="s">
        <v>51</v>
      </c>
      <c r="C49" s="157" t="s">
        <v>5</v>
      </c>
      <c r="D49" s="158" t="s">
        <v>123</v>
      </c>
      <c r="E49" s="159" t="s">
        <v>134</v>
      </c>
      <c r="F49" s="159" t="s">
        <v>135</v>
      </c>
      <c r="G49" s="160" t="s">
        <v>136</v>
      </c>
      <c r="H49" s="161">
        <v>1</v>
      </c>
      <c r="I49" s="161">
        <v>3</v>
      </c>
      <c r="J49" s="162" t="s">
        <v>56</v>
      </c>
      <c r="K49" s="161" t="s">
        <v>111</v>
      </c>
      <c r="L49" s="162" t="s">
        <v>112</v>
      </c>
      <c r="M49" s="169" t="s">
        <v>113</v>
      </c>
      <c r="N49" s="162" t="s">
        <v>114</v>
      </c>
      <c r="O49" s="163" t="s">
        <v>61</v>
      </c>
      <c r="P49" s="163" t="s">
        <v>61</v>
      </c>
      <c r="Q49" s="163" t="s">
        <v>61</v>
      </c>
      <c r="R49" s="164">
        <v>2</v>
      </c>
      <c r="S49" s="164">
        <v>3</v>
      </c>
      <c r="T49" s="164">
        <v>6</v>
      </c>
      <c r="U49" s="164" t="s">
        <v>34</v>
      </c>
      <c r="V49" s="164">
        <v>25</v>
      </c>
      <c r="W49" s="166">
        <v>150</v>
      </c>
      <c r="X49" s="164" t="s">
        <v>91</v>
      </c>
      <c r="Y49" s="164" t="s">
        <v>92</v>
      </c>
      <c r="Z49" s="164" t="s">
        <v>115</v>
      </c>
      <c r="AA49" s="164" t="s">
        <v>65</v>
      </c>
      <c r="AB49" s="167" t="s">
        <v>61</v>
      </c>
      <c r="AC49" s="167" t="s">
        <v>61</v>
      </c>
      <c r="AD49" s="175" t="s">
        <v>61</v>
      </c>
      <c r="AE49" s="176" t="s">
        <v>132</v>
      </c>
      <c r="AF49" s="173" t="s">
        <v>61</v>
      </c>
    </row>
    <row r="50" spans="2:32" ht="129.75" customHeight="1" x14ac:dyDescent="0.2">
      <c r="B50" s="157" t="s">
        <v>51</v>
      </c>
      <c r="C50" s="157" t="s">
        <v>5</v>
      </c>
      <c r="D50" s="158" t="s">
        <v>123</v>
      </c>
      <c r="E50" s="159" t="s">
        <v>134</v>
      </c>
      <c r="F50" s="159" t="s">
        <v>135</v>
      </c>
      <c r="G50" s="160" t="s">
        <v>136</v>
      </c>
      <c r="H50" s="161">
        <v>1</v>
      </c>
      <c r="I50" s="161">
        <v>6</v>
      </c>
      <c r="J50" s="162" t="s">
        <v>56</v>
      </c>
      <c r="K50" s="161" t="s">
        <v>86</v>
      </c>
      <c r="L50" s="162" t="s">
        <v>87</v>
      </c>
      <c r="M50" s="158" t="s">
        <v>88</v>
      </c>
      <c r="N50" s="162" t="s">
        <v>89</v>
      </c>
      <c r="O50" s="163" t="s">
        <v>61</v>
      </c>
      <c r="P50" s="163" t="s">
        <v>61</v>
      </c>
      <c r="Q50" s="163" t="s">
        <v>61</v>
      </c>
      <c r="R50" s="164">
        <v>2</v>
      </c>
      <c r="S50" s="164">
        <v>4</v>
      </c>
      <c r="T50" s="165">
        <v>8</v>
      </c>
      <c r="U50" s="164" t="s">
        <v>34</v>
      </c>
      <c r="V50" s="164">
        <v>25</v>
      </c>
      <c r="W50" s="166">
        <v>200</v>
      </c>
      <c r="X50" s="164" t="s">
        <v>91</v>
      </c>
      <c r="Y50" s="171" t="s">
        <v>92</v>
      </c>
      <c r="Z50" s="164" t="s">
        <v>93</v>
      </c>
      <c r="AA50" s="164" t="s">
        <v>65</v>
      </c>
      <c r="AB50" s="167" t="s">
        <v>61</v>
      </c>
      <c r="AC50" s="167" t="s">
        <v>61</v>
      </c>
      <c r="AD50" s="167" t="s">
        <v>398</v>
      </c>
      <c r="AE50" s="167" t="s">
        <v>400</v>
      </c>
      <c r="AF50" s="167" t="s">
        <v>61</v>
      </c>
    </row>
    <row r="51" spans="2:32" ht="167.25" customHeight="1" x14ac:dyDescent="0.2">
      <c r="B51" s="157" t="s">
        <v>51</v>
      </c>
      <c r="C51" s="157" t="s">
        <v>5</v>
      </c>
      <c r="D51" s="158" t="s">
        <v>123</v>
      </c>
      <c r="E51" s="159" t="s">
        <v>134</v>
      </c>
      <c r="F51" s="159" t="s">
        <v>135</v>
      </c>
      <c r="G51" s="160" t="s">
        <v>136</v>
      </c>
      <c r="H51" s="161">
        <v>1</v>
      </c>
      <c r="I51" s="161">
        <v>6</v>
      </c>
      <c r="J51" s="162" t="s">
        <v>56</v>
      </c>
      <c r="K51" s="161" t="s">
        <v>94</v>
      </c>
      <c r="L51" s="162" t="s">
        <v>95</v>
      </c>
      <c r="M51" s="158" t="s">
        <v>96</v>
      </c>
      <c r="N51" s="162" t="s">
        <v>89</v>
      </c>
      <c r="O51" s="163" t="s">
        <v>61</v>
      </c>
      <c r="P51" s="163" t="s">
        <v>61</v>
      </c>
      <c r="Q51" s="163" t="s">
        <v>61</v>
      </c>
      <c r="R51" s="164">
        <v>2</v>
      </c>
      <c r="S51" s="164">
        <v>3</v>
      </c>
      <c r="T51" s="165">
        <v>6</v>
      </c>
      <c r="U51" s="164" t="s">
        <v>34</v>
      </c>
      <c r="V51" s="164">
        <v>25</v>
      </c>
      <c r="W51" s="166">
        <v>150</v>
      </c>
      <c r="X51" s="164" t="s">
        <v>91</v>
      </c>
      <c r="Y51" s="171" t="s">
        <v>92</v>
      </c>
      <c r="Z51" s="164" t="s">
        <v>93</v>
      </c>
      <c r="AA51" s="164" t="s">
        <v>65</v>
      </c>
      <c r="AB51" s="167" t="s">
        <v>61</v>
      </c>
      <c r="AC51" s="167" t="s">
        <v>61</v>
      </c>
      <c r="AD51" s="172" t="s">
        <v>61</v>
      </c>
      <c r="AE51" s="167" t="s">
        <v>397</v>
      </c>
      <c r="AF51" s="173" t="s">
        <v>61</v>
      </c>
    </row>
    <row r="52" spans="2:32" ht="344.25" customHeight="1" x14ac:dyDescent="0.2">
      <c r="B52" s="178" t="s">
        <v>137</v>
      </c>
      <c r="C52" s="178" t="s">
        <v>5</v>
      </c>
      <c r="D52" s="179" t="s">
        <v>138</v>
      </c>
      <c r="E52" s="180" t="s">
        <v>139</v>
      </c>
      <c r="F52" s="180" t="s">
        <v>140</v>
      </c>
      <c r="G52" s="160" t="s">
        <v>141</v>
      </c>
      <c r="H52" s="161">
        <v>1</v>
      </c>
      <c r="I52" s="161">
        <v>4</v>
      </c>
      <c r="J52" s="162" t="s">
        <v>56</v>
      </c>
      <c r="K52" s="161" t="s">
        <v>94</v>
      </c>
      <c r="L52" s="162" t="s">
        <v>95</v>
      </c>
      <c r="M52" s="158" t="s">
        <v>142</v>
      </c>
      <c r="N52" s="162" t="s">
        <v>78</v>
      </c>
      <c r="O52" s="160" t="s">
        <v>61</v>
      </c>
      <c r="P52" s="160" t="s">
        <v>61</v>
      </c>
      <c r="Q52" s="160" t="s">
        <v>90</v>
      </c>
      <c r="R52" s="164">
        <v>2</v>
      </c>
      <c r="S52" s="164">
        <v>4</v>
      </c>
      <c r="T52" s="164">
        <v>8</v>
      </c>
      <c r="U52" s="164" t="s">
        <v>34</v>
      </c>
      <c r="V52" s="164">
        <v>10</v>
      </c>
      <c r="W52" s="166">
        <v>80</v>
      </c>
      <c r="X52" s="164" t="s">
        <v>62</v>
      </c>
      <c r="Y52" s="164" t="s">
        <v>63</v>
      </c>
      <c r="Z52" s="164" t="s">
        <v>93</v>
      </c>
      <c r="AA52" s="164" t="s">
        <v>65</v>
      </c>
      <c r="AB52" s="167" t="s">
        <v>61</v>
      </c>
      <c r="AC52" s="167" t="s">
        <v>61</v>
      </c>
      <c r="AD52" s="175" t="s">
        <v>61</v>
      </c>
      <c r="AE52" s="168" t="s">
        <v>397</v>
      </c>
      <c r="AF52" s="173" t="s">
        <v>61</v>
      </c>
    </row>
    <row r="53" spans="2:32" ht="108" x14ac:dyDescent="0.2">
      <c r="B53" s="178"/>
      <c r="C53" s="178"/>
      <c r="D53" s="179"/>
      <c r="E53" s="180"/>
      <c r="F53" s="180"/>
      <c r="G53" s="160" t="s">
        <v>141</v>
      </c>
      <c r="H53" s="161">
        <v>1</v>
      </c>
      <c r="I53" s="161">
        <v>8</v>
      </c>
      <c r="J53" s="162" t="s">
        <v>56</v>
      </c>
      <c r="K53" s="161" t="s">
        <v>111</v>
      </c>
      <c r="L53" s="162" t="s">
        <v>116</v>
      </c>
      <c r="M53" s="158" t="s">
        <v>117</v>
      </c>
      <c r="N53" s="162" t="s">
        <v>118</v>
      </c>
      <c r="O53" s="160" t="s">
        <v>61</v>
      </c>
      <c r="P53" s="160" t="s">
        <v>119</v>
      </c>
      <c r="Q53" s="160" t="s">
        <v>120</v>
      </c>
      <c r="R53" s="164">
        <v>2</v>
      </c>
      <c r="S53" s="164">
        <v>3</v>
      </c>
      <c r="T53" s="164">
        <v>6</v>
      </c>
      <c r="U53" s="164" t="s">
        <v>34</v>
      </c>
      <c r="V53" s="164">
        <v>10</v>
      </c>
      <c r="W53" s="166">
        <v>60</v>
      </c>
      <c r="X53" s="164" t="s">
        <v>62</v>
      </c>
      <c r="Y53" s="164" t="s">
        <v>63</v>
      </c>
      <c r="Z53" s="164" t="s">
        <v>115</v>
      </c>
      <c r="AA53" s="164" t="s">
        <v>65</v>
      </c>
      <c r="AB53" s="167" t="s">
        <v>61</v>
      </c>
      <c r="AC53" s="167" t="s">
        <v>61</v>
      </c>
      <c r="AD53" s="175" t="s">
        <v>121</v>
      </c>
      <c r="AE53" s="175" t="s">
        <v>387</v>
      </c>
      <c r="AF53" s="177" t="s">
        <v>133</v>
      </c>
    </row>
    <row r="54" spans="2:32" ht="205.5" customHeight="1" x14ac:dyDescent="0.2">
      <c r="B54" s="178"/>
      <c r="C54" s="178"/>
      <c r="D54" s="179"/>
      <c r="E54" s="180"/>
      <c r="F54" s="180"/>
      <c r="G54" s="160" t="s">
        <v>141</v>
      </c>
      <c r="H54" s="161">
        <v>1</v>
      </c>
      <c r="I54" s="161">
        <v>3</v>
      </c>
      <c r="J54" s="162" t="s">
        <v>56</v>
      </c>
      <c r="K54" s="161" t="s">
        <v>143</v>
      </c>
      <c r="L54" s="162" t="s">
        <v>144</v>
      </c>
      <c r="M54" s="158" t="s">
        <v>145</v>
      </c>
      <c r="N54" s="162" t="s">
        <v>78</v>
      </c>
      <c r="O54" s="160" t="s">
        <v>61</v>
      </c>
      <c r="P54" s="160" t="s">
        <v>146</v>
      </c>
      <c r="Q54" s="160" t="s">
        <v>147</v>
      </c>
      <c r="R54" s="164">
        <v>2</v>
      </c>
      <c r="S54" s="164">
        <v>3</v>
      </c>
      <c r="T54" s="164">
        <v>6</v>
      </c>
      <c r="U54" s="164" t="s">
        <v>34</v>
      </c>
      <c r="V54" s="164">
        <v>10</v>
      </c>
      <c r="W54" s="166">
        <v>60</v>
      </c>
      <c r="X54" s="164" t="s">
        <v>62</v>
      </c>
      <c r="Y54" s="164" t="s">
        <v>63</v>
      </c>
      <c r="Z54" s="164" t="s">
        <v>93</v>
      </c>
      <c r="AA54" s="164" t="s">
        <v>65</v>
      </c>
      <c r="AB54" s="167" t="s">
        <v>61</v>
      </c>
      <c r="AC54" s="167" t="s">
        <v>61</v>
      </c>
      <c r="AD54" s="176" t="s">
        <v>61</v>
      </c>
      <c r="AE54" s="175" t="s">
        <v>396</v>
      </c>
      <c r="AF54" s="173" t="s">
        <v>61</v>
      </c>
    </row>
    <row r="55" spans="2:32" ht="108" x14ac:dyDescent="0.2">
      <c r="B55" s="178"/>
      <c r="C55" s="178"/>
      <c r="D55" s="179"/>
      <c r="E55" s="180"/>
      <c r="F55" s="180"/>
      <c r="G55" s="160" t="s">
        <v>141</v>
      </c>
      <c r="H55" s="161">
        <v>1</v>
      </c>
      <c r="I55" s="161">
        <v>3</v>
      </c>
      <c r="J55" s="162" t="s">
        <v>56</v>
      </c>
      <c r="K55" s="161" t="s">
        <v>111</v>
      </c>
      <c r="L55" s="162" t="s">
        <v>148</v>
      </c>
      <c r="M55" s="158" t="s">
        <v>149</v>
      </c>
      <c r="N55" s="162" t="s">
        <v>118</v>
      </c>
      <c r="O55" s="181" t="s">
        <v>61</v>
      </c>
      <c r="P55" s="181" t="s">
        <v>61</v>
      </c>
      <c r="Q55" s="181" t="s">
        <v>150</v>
      </c>
      <c r="R55" s="164">
        <v>2</v>
      </c>
      <c r="S55" s="164">
        <v>2</v>
      </c>
      <c r="T55" s="164">
        <v>4</v>
      </c>
      <c r="U55" s="164" t="s">
        <v>81</v>
      </c>
      <c r="V55" s="164">
        <v>10</v>
      </c>
      <c r="W55" s="166">
        <v>40</v>
      </c>
      <c r="X55" s="164" t="s">
        <v>62</v>
      </c>
      <c r="Y55" s="164" t="s">
        <v>63</v>
      </c>
      <c r="Z55" s="164" t="s">
        <v>115</v>
      </c>
      <c r="AA55" s="164" t="s">
        <v>65</v>
      </c>
      <c r="AB55" s="182" t="s">
        <v>61</v>
      </c>
      <c r="AC55" s="182" t="s">
        <v>61</v>
      </c>
      <c r="AD55" s="182" t="s">
        <v>61</v>
      </c>
      <c r="AE55" s="175" t="s">
        <v>387</v>
      </c>
      <c r="AF55" s="173" t="s">
        <v>151</v>
      </c>
    </row>
    <row r="56" spans="2:32" ht="108" x14ac:dyDescent="0.2">
      <c r="B56" s="178"/>
      <c r="C56" s="178"/>
      <c r="D56" s="179"/>
      <c r="E56" s="180"/>
      <c r="F56" s="180"/>
      <c r="G56" s="160" t="s">
        <v>141</v>
      </c>
      <c r="H56" s="161">
        <v>1</v>
      </c>
      <c r="I56" s="161">
        <v>8</v>
      </c>
      <c r="J56" s="162" t="s">
        <v>56</v>
      </c>
      <c r="K56" s="161" t="s">
        <v>111</v>
      </c>
      <c r="L56" s="181" t="s">
        <v>152</v>
      </c>
      <c r="M56" s="183" t="s">
        <v>153</v>
      </c>
      <c r="N56" s="162" t="s">
        <v>118</v>
      </c>
      <c r="O56" s="181" t="s">
        <v>61</v>
      </c>
      <c r="P56" s="181" t="s">
        <v>61</v>
      </c>
      <c r="Q56" s="181" t="s">
        <v>61</v>
      </c>
      <c r="R56" s="164">
        <v>2</v>
      </c>
      <c r="S56" s="164">
        <v>2</v>
      </c>
      <c r="T56" s="164">
        <v>4</v>
      </c>
      <c r="U56" s="164" t="s">
        <v>81</v>
      </c>
      <c r="V56" s="164">
        <v>10</v>
      </c>
      <c r="W56" s="166">
        <v>40</v>
      </c>
      <c r="X56" s="164" t="s">
        <v>62</v>
      </c>
      <c r="Y56" s="164" t="s">
        <v>63</v>
      </c>
      <c r="Z56" s="164" t="s">
        <v>115</v>
      </c>
      <c r="AA56" s="164" t="s">
        <v>65</v>
      </c>
      <c r="AB56" s="182" t="s">
        <v>61</v>
      </c>
      <c r="AC56" s="182" t="s">
        <v>61</v>
      </c>
      <c r="AD56" s="182" t="s">
        <v>154</v>
      </c>
      <c r="AE56" s="175" t="s">
        <v>387</v>
      </c>
      <c r="AF56" s="167" t="s">
        <v>61</v>
      </c>
    </row>
    <row r="57" spans="2:32" ht="131.25" customHeight="1" x14ac:dyDescent="0.2">
      <c r="B57" s="178"/>
      <c r="C57" s="178"/>
      <c r="D57" s="179"/>
      <c r="E57" s="180"/>
      <c r="F57" s="180"/>
      <c r="G57" s="160" t="s">
        <v>141</v>
      </c>
      <c r="H57" s="184">
        <v>1</v>
      </c>
      <c r="I57" s="161">
        <v>4</v>
      </c>
      <c r="J57" s="162" t="s">
        <v>56</v>
      </c>
      <c r="K57" s="161" t="s">
        <v>66</v>
      </c>
      <c r="L57" s="162" t="s">
        <v>155</v>
      </c>
      <c r="M57" s="158" t="s">
        <v>156</v>
      </c>
      <c r="N57" s="163" t="s">
        <v>157</v>
      </c>
      <c r="O57" s="163" t="s">
        <v>61</v>
      </c>
      <c r="P57" s="163" t="s">
        <v>61</v>
      </c>
      <c r="Q57" s="163" t="s">
        <v>61</v>
      </c>
      <c r="R57" s="164">
        <v>2</v>
      </c>
      <c r="S57" s="164">
        <v>4</v>
      </c>
      <c r="T57" s="165">
        <v>8</v>
      </c>
      <c r="U57" s="164" t="s">
        <v>34</v>
      </c>
      <c r="V57" s="164">
        <v>25</v>
      </c>
      <c r="W57" s="166">
        <v>200</v>
      </c>
      <c r="X57" s="164" t="s">
        <v>91</v>
      </c>
      <c r="Y57" s="171" t="s">
        <v>92</v>
      </c>
      <c r="Z57" s="161" t="s">
        <v>158</v>
      </c>
      <c r="AA57" s="164" t="s">
        <v>65</v>
      </c>
      <c r="AB57" s="167" t="s">
        <v>61</v>
      </c>
      <c r="AC57" s="167" t="s">
        <v>61</v>
      </c>
      <c r="AD57" s="167" t="s">
        <v>61</v>
      </c>
      <c r="AE57" s="185" t="s">
        <v>386</v>
      </c>
      <c r="AF57" s="167" t="s">
        <v>61</v>
      </c>
    </row>
    <row r="58" spans="2:32" ht="118.5" customHeight="1" x14ac:dyDescent="0.2">
      <c r="B58" s="178"/>
      <c r="C58" s="178"/>
      <c r="D58" s="179"/>
      <c r="E58" s="180"/>
      <c r="F58" s="180"/>
      <c r="G58" s="160" t="s">
        <v>141</v>
      </c>
      <c r="H58" s="184">
        <v>1</v>
      </c>
      <c r="I58" s="161">
        <v>8</v>
      </c>
      <c r="J58" s="162" t="s">
        <v>56</v>
      </c>
      <c r="K58" s="161" t="s">
        <v>75</v>
      </c>
      <c r="L58" s="162" t="s">
        <v>76</v>
      </c>
      <c r="M58" s="158" t="s">
        <v>159</v>
      </c>
      <c r="N58" s="163" t="s">
        <v>160</v>
      </c>
      <c r="O58" s="163" t="s">
        <v>61</v>
      </c>
      <c r="P58" s="163" t="s">
        <v>79</v>
      </c>
      <c r="Q58" s="163" t="s">
        <v>80</v>
      </c>
      <c r="R58" s="164">
        <v>2</v>
      </c>
      <c r="S58" s="164">
        <v>3</v>
      </c>
      <c r="T58" s="164">
        <v>6</v>
      </c>
      <c r="U58" s="164" t="s">
        <v>34</v>
      </c>
      <c r="V58" s="164">
        <v>10</v>
      </c>
      <c r="W58" s="166">
        <v>60</v>
      </c>
      <c r="X58" s="164" t="s">
        <v>62</v>
      </c>
      <c r="Y58" s="164" t="s">
        <v>63</v>
      </c>
      <c r="Z58" s="164" t="s">
        <v>84</v>
      </c>
      <c r="AA58" s="164" t="s">
        <v>65</v>
      </c>
      <c r="AB58" s="167" t="s">
        <v>61</v>
      </c>
      <c r="AC58" s="167" t="s">
        <v>61</v>
      </c>
      <c r="AD58" s="167" t="s">
        <v>61</v>
      </c>
      <c r="AE58" s="167" t="s">
        <v>393</v>
      </c>
      <c r="AF58" s="167" t="s">
        <v>61</v>
      </c>
    </row>
    <row r="59" spans="2:32" ht="132" x14ac:dyDescent="0.2">
      <c r="B59" s="178"/>
      <c r="C59" s="178"/>
      <c r="D59" s="179"/>
      <c r="E59" s="180"/>
      <c r="F59" s="180"/>
      <c r="G59" s="160" t="s">
        <v>141</v>
      </c>
      <c r="H59" s="161">
        <v>1</v>
      </c>
      <c r="I59" s="161">
        <v>2</v>
      </c>
      <c r="J59" s="162" t="s">
        <v>56</v>
      </c>
      <c r="K59" s="162" t="s">
        <v>161</v>
      </c>
      <c r="L59" s="162" t="s">
        <v>162</v>
      </c>
      <c r="M59" s="158" t="s">
        <v>163</v>
      </c>
      <c r="N59" s="162" t="s">
        <v>78</v>
      </c>
      <c r="O59" s="161" t="s">
        <v>61</v>
      </c>
      <c r="P59" s="161" t="s">
        <v>164</v>
      </c>
      <c r="Q59" s="163" t="s">
        <v>165</v>
      </c>
      <c r="R59" s="164">
        <v>2</v>
      </c>
      <c r="S59" s="164">
        <v>3</v>
      </c>
      <c r="T59" s="165">
        <v>6</v>
      </c>
      <c r="U59" s="164" t="s">
        <v>34</v>
      </c>
      <c r="V59" s="164">
        <v>25</v>
      </c>
      <c r="W59" s="166">
        <v>150</v>
      </c>
      <c r="X59" s="164" t="s">
        <v>91</v>
      </c>
      <c r="Y59" s="171" t="s">
        <v>92</v>
      </c>
      <c r="Z59" s="164" t="s">
        <v>166</v>
      </c>
      <c r="AA59" s="164" t="s">
        <v>65</v>
      </c>
      <c r="AB59" s="167" t="s">
        <v>61</v>
      </c>
      <c r="AC59" s="167" t="s">
        <v>61</v>
      </c>
      <c r="AD59" s="186" t="s">
        <v>167</v>
      </c>
      <c r="AE59" s="187" t="s">
        <v>401</v>
      </c>
      <c r="AF59" s="182" t="s">
        <v>168</v>
      </c>
    </row>
    <row r="60" spans="2:32" ht="216.75" customHeight="1" x14ac:dyDescent="0.2">
      <c r="B60" s="178" t="s">
        <v>137</v>
      </c>
      <c r="C60" s="178" t="s">
        <v>5</v>
      </c>
      <c r="D60" s="188" t="s">
        <v>169</v>
      </c>
      <c r="E60" s="179" t="s">
        <v>170</v>
      </c>
      <c r="F60" s="180" t="s">
        <v>171</v>
      </c>
      <c r="G60" s="160" t="s">
        <v>172</v>
      </c>
      <c r="H60" s="162">
        <v>1</v>
      </c>
      <c r="I60" s="162">
        <v>2</v>
      </c>
      <c r="J60" s="162" t="s">
        <v>56</v>
      </c>
      <c r="K60" s="161" t="s">
        <v>86</v>
      </c>
      <c r="L60" s="162" t="s">
        <v>87</v>
      </c>
      <c r="M60" s="158" t="s">
        <v>173</v>
      </c>
      <c r="N60" s="162" t="s">
        <v>89</v>
      </c>
      <c r="O60" s="163" t="s">
        <v>61</v>
      </c>
      <c r="P60" s="163" t="s">
        <v>61</v>
      </c>
      <c r="Q60" s="163" t="s">
        <v>90</v>
      </c>
      <c r="R60" s="164">
        <v>2</v>
      </c>
      <c r="S60" s="164">
        <v>4</v>
      </c>
      <c r="T60" s="164">
        <v>8</v>
      </c>
      <c r="U60" s="164" t="s">
        <v>34</v>
      </c>
      <c r="V60" s="164">
        <v>25</v>
      </c>
      <c r="W60" s="166">
        <v>200</v>
      </c>
      <c r="X60" s="164" t="s">
        <v>91</v>
      </c>
      <c r="Y60" s="164" t="s">
        <v>92</v>
      </c>
      <c r="Z60" s="164" t="s">
        <v>93</v>
      </c>
      <c r="AA60" s="164" t="s">
        <v>65</v>
      </c>
      <c r="AB60" s="167" t="s">
        <v>61</v>
      </c>
      <c r="AC60" s="167" t="s">
        <v>61</v>
      </c>
      <c r="AD60" s="175" t="s">
        <v>61</v>
      </c>
      <c r="AE60" s="168" t="s">
        <v>399</v>
      </c>
      <c r="AF60" s="173" t="s">
        <v>61</v>
      </c>
    </row>
    <row r="61" spans="2:32" ht="84" x14ac:dyDescent="0.2">
      <c r="B61" s="178"/>
      <c r="C61" s="178"/>
      <c r="D61" s="189"/>
      <c r="E61" s="179"/>
      <c r="F61" s="180"/>
      <c r="G61" s="160" t="s">
        <v>172</v>
      </c>
      <c r="H61" s="162">
        <v>1</v>
      </c>
      <c r="I61" s="162">
        <v>12</v>
      </c>
      <c r="J61" s="162" t="s">
        <v>56</v>
      </c>
      <c r="K61" s="161" t="s">
        <v>66</v>
      </c>
      <c r="L61" s="162" t="s">
        <v>67</v>
      </c>
      <c r="M61" s="169" t="s">
        <v>174</v>
      </c>
      <c r="N61" s="162" t="s">
        <v>69</v>
      </c>
      <c r="O61" s="168" t="s">
        <v>61</v>
      </c>
      <c r="P61" s="168" t="s">
        <v>175</v>
      </c>
      <c r="Q61" s="168" t="s">
        <v>61</v>
      </c>
      <c r="R61" s="164">
        <v>2</v>
      </c>
      <c r="S61" s="164">
        <v>1</v>
      </c>
      <c r="T61" s="164">
        <v>2</v>
      </c>
      <c r="U61" s="164" t="s">
        <v>81</v>
      </c>
      <c r="V61" s="164">
        <v>10</v>
      </c>
      <c r="W61" s="166">
        <v>20</v>
      </c>
      <c r="X61" s="164" t="s">
        <v>82</v>
      </c>
      <c r="Y61" s="164" t="s">
        <v>83</v>
      </c>
      <c r="Z61" s="164" t="s">
        <v>70</v>
      </c>
      <c r="AA61" s="164" t="s">
        <v>65</v>
      </c>
      <c r="AB61" s="167" t="s">
        <v>61</v>
      </c>
      <c r="AC61" s="167" t="s">
        <v>61</v>
      </c>
      <c r="AD61" s="175" t="s">
        <v>61</v>
      </c>
      <c r="AE61" s="168" t="s">
        <v>176</v>
      </c>
      <c r="AF61" s="173" t="s">
        <v>61</v>
      </c>
    </row>
    <row r="62" spans="2:32" ht="259.5" customHeight="1" x14ac:dyDescent="0.2">
      <c r="B62" s="178"/>
      <c r="C62" s="178"/>
      <c r="D62" s="189"/>
      <c r="E62" s="179"/>
      <c r="F62" s="180"/>
      <c r="G62" s="160" t="s">
        <v>172</v>
      </c>
      <c r="H62" s="162">
        <v>1</v>
      </c>
      <c r="I62" s="162">
        <v>12</v>
      </c>
      <c r="J62" s="162" t="s">
        <v>56</v>
      </c>
      <c r="K62" s="161" t="s">
        <v>111</v>
      </c>
      <c r="L62" s="162" t="s">
        <v>177</v>
      </c>
      <c r="M62" s="169" t="s">
        <v>178</v>
      </c>
      <c r="N62" s="162" t="s">
        <v>78</v>
      </c>
      <c r="O62" s="163" t="s">
        <v>61</v>
      </c>
      <c r="P62" s="163" t="s">
        <v>179</v>
      </c>
      <c r="Q62" s="163" t="s">
        <v>180</v>
      </c>
      <c r="R62" s="164">
        <v>2</v>
      </c>
      <c r="S62" s="164">
        <v>3</v>
      </c>
      <c r="T62" s="164">
        <v>6</v>
      </c>
      <c r="U62" s="164" t="s">
        <v>34</v>
      </c>
      <c r="V62" s="164">
        <v>25</v>
      </c>
      <c r="W62" s="166">
        <v>150</v>
      </c>
      <c r="X62" s="164" t="s">
        <v>91</v>
      </c>
      <c r="Y62" s="164" t="s">
        <v>92</v>
      </c>
      <c r="Z62" s="164" t="s">
        <v>115</v>
      </c>
      <c r="AA62" s="164" t="s">
        <v>65</v>
      </c>
      <c r="AB62" s="167" t="s">
        <v>61</v>
      </c>
      <c r="AC62" s="167" t="s">
        <v>61</v>
      </c>
      <c r="AD62" s="175" t="s">
        <v>61</v>
      </c>
      <c r="AE62" s="176" t="s">
        <v>387</v>
      </c>
      <c r="AF62" s="173" t="s">
        <v>61</v>
      </c>
    </row>
    <row r="63" spans="2:32" ht="60" x14ac:dyDescent="0.2">
      <c r="B63" s="178"/>
      <c r="C63" s="178"/>
      <c r="D63" s="189"/>
      <c r="E63" s="179"/>
      <c r="F63" s="180"/>
      <c r="G63" s="160" t="s">
        <v>172</v>
      </c>
      <c r="H63" s="162">
        <v>1</v>
      </c>
      <c r="I63" s="162">
        <v>12</v>
      </c>
      <c r="J63" s="162" t="s">
        <v>56</v>
      </c>
      <c r="K63" s="161" t="s">
        <v>97</v>
      </c>
      <c r="L63" s="162" t="s">
        <v>98</v>
      </c>
      <c r="M63" s="158" t="s">
        <v>181</v>
      </c>
      <c r="N63" s="162" t="s">
        <v>100</v>
      </c>
      <c r="O63" s="163" t="s">
        <v>61</v>
      </c>
      <c r="P63" s="163" t="s">
        <v>61</v>
      </c>
      <c r="Q63" s="163" t="s">
        <v>61</v>
      </c>
      <c r="R63" s="164">
        <v>2</v>
      </c>
      <c r="S63" s="164">
        <v>3</v>
      </c>
      <c r="T63" s="164">
        <v>6</v>
      </c>
      <c r="U63" s="164" t="s">
        <v>34</v>
      </c>
      <c r="V63" s="164">
        <v>10</v>
      </c>
      <c r="W63" s="166">
        <v>60</v>
      </c>
      <c r="X63" s="164" t="s">
        <v>62</v>
      </c>
      <c r="Y63" s="164" t="s">
        <v>63</v>
      </c>
      <c r="Z63" s="164" t="s">
        <v>101</v>
      </c>
      <c r="AA63" s="164" t="s">
        <v>65</v>
      </c>
      <c r="AB63" s="167" t="s">
        <v>61</v>
      </c>
      <c r="AC63" s="167" t="s">
        <v>61</v>
      </c>
      <c r="AD63" s="175" t="s">
        <v>61</v>
      </c>
      <c r="AE63" s="175" t="s">
        <v>395</v>
      </c>
      <c r="AF63" s="173" t="s">
        <v>61</v>
      </c>
    </row>
    <row r="64" spans="2:32" ht="166.5" customHeight="1" x14ac:dyDescent="0.2">
      <c r="B64" s="157" t="s">
        <v>182</v>
      </c>
      <c r="C64" s="190" t="s">
        <v>183</v>
      </c>
      <c r="D64" s="190" t="s">
        <v>184</v>
      </c>
      <c r="E64" s="159" t="s">
        <v>185</v>
      </c>
      <c r="F64" s="161" t="s">
        <v>186</v>
      </c>
      <c r="G64" s="161" t="s">
        <v>187</v>
      </c>
      <c r="H64" s="162">
        <v>17</v>
      </c>
      <c r="I64" s="161">
        <v>8</v>
      </c>
      <c r="J64" s="162" t="s">
        <v>188</v>
      </c>
      <c r="K64" s="162" t="s">
        <v>189</v>
      </c>
      <c r="L64" s="162" t="s">
        <v>190</v>
      </c>
      <c r="M64" s="158" t="s">
        <v>191</v>
      </c>
      <c r="N64" s="162" t="s">
        <v>114</v>
      </c>
      <c r="O64" s="163" t="s">
        <v>61</v>
      </c>
      <c r="P64" s="163" t="s">
        <v>192</v>
      </c>
      <c r="Q64" s="163" t="s">
        <v>61</v>
      </c>
      <c r="R64" s="164">
        <v>2</v>
      </c>
      <c r="S64" s="164">
        <v>2</v>
      </c>
      <c r="T64" s="165">
        <f t="shared" ref="T64:T70" si="0">+R64*S64</f>
        <v>4</v>
      </c>
      <c r="U64" s="164" t="str">
        <f t="shared" ref="U64:U70" si="1">IF(T64&gt;=24,"MUY ALTO",IF(T64&gt;=10,"ALTO",IF(T64&gt;=6,"MEDIO",IF(T64&lt;=40,"BAJO"))))</f>
        <v>BAJO</v>
      </c>
      <c r="V64" s="164">
        <v>25</v>
      </c>
      <c r="W64" s="166">
        <f t="shared" ref="W64:W70" si="2">+V64*T64</f>
        <v>100</v>
      </c>
      <c r="X64" s="164" t="str">
        <f t="shared" ref="X64:X65" si="3">IF(W64&gt;=600,"I",IF(W64&gt;=150,"II",IF(W64&gt;=40,"III",IF(W64&lt;=40,"IV"))))</f>
        <v>III</v>
      </c>
      <c r="Y64" s="171" t="str">
        <f t="shared" ref="Y64:Y65" si="4">IF(X64="IV","ACEPTABLE",IF(X64="III","MEJORABLE",IF(X64="II","ACEPTABLE CON CONTROL ESPECIFICO",IF(X64="I","NO ACEPTABLE"))))</f>
        <v>MEJORABLE</v>
      </c>
      <c r="Z64" s="164" t="s">
        <v>115</v>
      </c>
      <c r="AA64" s="164" t="s">
        <v>65</v>
      </c>
      <c r="AB64" s="167" t="s">
        <v>61</v>
      </c>
      <c r="AC64" s="167" t="s">
        <v>61</v>
      </c>
      <c r="AD64" s="167" t="s">
        <v>193</v>
      </c>
      <c r="AE64" s="167" t="s">
        <v>402</v>
      </c>
      <c r="AF64" s="173" t="s">
        <v>194</v>
      </c>
    </row>
    <row r="65" spans="2:32" ht="166.5" customHeight="1" x14ac:dyDescent="0.2">
      <c r="B65" s="157" t="s">
        <v>182</v>
      </c>
      <c r="C65" s="190" t="s">
        <v>183</v>
      </c>
      <c r="D65" s="190" t="s">
        <v>184</v>
      </c>
      <c r="E65" s="159" t="s">
        <v>185</v>
      </c>
      <c r="F65" s="161" t="s">
        <v>186</v>
      </c>
      <c r="G65" s="161" t="s">
        <v>187</v>
      </c>
      <c r="H65" s="162">
        <v>17</v>
      </c>
      <c r="I65" s="161">
        <v>8</v>
      </c>
      <c r="J65" s="162" t="s">
        <v>188</v>
      </c>
      <c r="K65" s="163" t="s">
        <v>111</v>
      </c>
      <c r="L65" s="163" t="s">
        <v>195</v>
      </c>
      <c r="M65" s="158" t="s">
        <v>196</v>
      </c>
      <c r="N65" s="163" t="s">
        <v>197</v>
      </c>
      <c r="O65" s="163" t="s">
        <v>61</v>
      </c>
      <c r="P65" s="163" t="s">
        <v>198</v>
      </c>
      <c r="Q65" s="163" t="s">
        <v>61</v>
      </c>
      <c r="R65" s="164">
        <v>2</v>
      </c>
      <c r="S65" s="164">
        <v>2</v>
      </c>
      <c r="T65" s="165">
        <f t="shared" si="0"/>
        <v>4</v>
      </c>
      <c r="U65" s="164" t="str">
        <f t="shared" si="1"/>
        <v>BAJO</v>
      </c>
      <c r="V65" s="164">
        <v>25</v>
      </c>
      <c r="W65" s="166">
        <f t="shared" si="2"/>
        <v>100</v>
      </c>
      <c r="X65" s="164" t="str">
        <f t="shared" si="3"/>
        <v>III</v>
      </c>
      <c r="Y65" s="171" t="str">
        <f t="shared" si="4"/>
        <v>MEJORABLE</v>
      </c>
      <c r="Z65" s="164" t="s">
        <v>199</v>
      </c>
      <c r="AA65" s="164" t="s">
        <v>65</v>
      </c>
      <c r="AB65" s="167" t="s">
        <v>61</v>
      </c>
      <c r="AC65" s="167" t="s">
        <v>61</v>
      </c>
      <c r="AD65" s="167" t="s">
        <v>61</v>
      </c>
      <c r="AE65" s="167" t="s">
        <v>387</v>
      </c>
      <c r="AF65" s="173" t="s">
        <v>194</v>
      </c>
    </row>
    <row r="66" spans="2:32" ht="125.25" x14ac:dyDescent="0.2">
      <c r="B66" s="157" t="s">
        <v>182</v>
      </c>
      <c r="C66" s="190" t="s">
        <v>183</v>
      </c>
      <c r="D66" s="190" t="s">
        <v>184</v>
      </c>
      <c r="E66" s="159" t="s">
        <v>185</v>
      </c>
      <c r="F66" s="161" t="s">
        <v>186</v>
      </c>
      <c r="G66" s="161" t="s">
        <v>187</v>
      </c>
      <c r="H66" s="162">
        <v>17</v>
      </c>
      <c r="I66" s="161">
        <v>8</v>
      </c>
      <c r="J66" s="162" t="s">
        <v>188</v>
      </c>
      <c r="K66" s="163" t="s">
        <v>111</v>
      </c>
      <c r="L66" s="163" t="s">
        <v>200</v>
      </c>
      <c r="M66" s="158" t="s">
        <v>201</v>
      </c>
      <c r="N66" s="163" t="s">
        <v>202</v>
      </c>
      <c r="O66" s="163" t="s">
        <v>61</v>
      </c>
      <c r="P66" s="163" t="s">
        <v>203</v>
      </c>
      <c r="Q66" s="163" t="s">
        <v>61</v>
      </c>
      <c r="R66" s="164">
        <v>2</v>
      </c>
      <c r="S66" s="164">
        <v>2</v>
      </c>
      <c r="T66" s="165">
        <f t="shared" ref="T66" si="5">+R66*S66</f>
        <v>4</v>
      </c>
      <c r="U66" s="164" t="str">
        <f t="shared" ref="U66" si="6">IF(T66&gt;=24,"MUY ALTO",IF(T66&gt;=10,"ALTO",IF(T66&gt;=6,"MEDIO",IF(T66&lt;=40,"BAJO"))))</f>
        <v>BAJO</v>
      </c>
      <c r="V66" s="164">
        <v>25</v>
      </c>
      <c r="W66" s="166">
        <f t="shared" ref="W66" si="7">+V66*T66</f>
        <v>100</v>
      </c>
      <c r="X66" s="164" t="str">
        <f t="shared" ref="X66" si="8">IF(W66&gt;=600,"I",IF(W66&gt;=150,"II",IF(W66&gt;=40,"III",IF(W66&lt;=40,"IV"))))</f>
        <v>III</v>
      </c>
      <c r="Y66" s="171" t="str">
        <f t="shared" ref="Y66" si="9">IF(X66="IV","ACEPTABLE",IF(X66="III","MEJORABLE",IF(X66="II","ACEPTABLE CON CONTROL ESPECIFICO",IF(X66="I","NO ACEPTABLE"))))</f>
        <v>MEJORABLE</v>
      </c>
      <c r="Z66" s="164" t="s">
        <v>204</v>
      </c>
      <c r="AA66" s="164" t="s">
        <v>65</v>
      </c>
      <c r="AB66" s="167" t="s">
        <v>61</v>
      </c>
      <c r="AC66" s="167" t="s">
        <v>61</v>
      </c>
      <c r="AD66" s="167" t="s">
        <v>61</v>
      </c>
      <c r="AE66" s="167" t="s">
        <v>387</v>
      </c>
      <c r="AF66" s="167" t="s">
        <v>61</v>
      </c>
    </row>
    <row r="67" spans="2:32" ht="264" x14ac:dyDescent="0.2">
      <c r="B67" s="191" t="s">
        <v>182</v>
      </c>
      <c r="C67" s="190" t="s">
        <v>183</v>
      </c>
      <c r="D67" s="190" t="s">
        <v>184</v>
      </c>
      <c r="E67" s="192" t="s">
        <v>205</v>
      </c>
      <c r="F67" s="192" t="s">
        <v>206</v>
      </c>
      <c r="G67" s="161" t="s">
        <v>187</v>
      </c>
      <c r="H67" s="162">
        <v>17</v>
      </c>
      <c r="I67" s="161">
        <v>8</v>
      </c>
      <c r="J67" s="162" t="s">
        <v>188</v>
      </c>
      <c r="K67" s="161" t="s">
        <v>75</v>
      </c>
      <c r="L67" s="162" t="s">
        <v>207</v>
      </c>
      <c r="M67" s="192" t="s">
        <v>208</v>
      </c>
      <c r="N67" s="192" t="s">
        <v>209</v>
      </c>
      <c r="O67" s="193" t="s">
        <v>210</v>
      </c>
      <c r="P67" s="193" t="s">
        <v>211</v>
      </c>
      <c r="Q67" s="193" t="s">
        <v>212</v>
      </c>
      <c r="R67" s="194">
        <v>6</v>
      </c>
      <c r="S67" s="194">
        <v>2</v>
      </c>
      <c r="T67" s="165">
        <f t="shared" si="0"/>
        <v>12</v>
      </c>
      <c r="U67" s="164" t="str">
        <f t="shared" si="1"/>
        <v>ALTO</v>
      </c>
      <c r="V67" s="194">
        <v>100</v>
      </c>
      <c r="W67" s="166">
        <f t="shared" si="2"/>
        <v>1200</v>
      </c>
      <c r="X67" s="164" t="str">
        <f t="shared" ref="X67:X70" si="10">IF(W67&gt;=600,"I",IF(W67&gt;=150,"II",IF(W67&gt;=40,"III",IF(W67&lt;=40,"IV"))))</f>
        <v>I</v>
      </c>
      <c r="Y67" s="171" t="str">
        <f t="shared" ref="Y67:Y70" si="11">IF(X67="IV","ACEPTABLE",IF(X67="III","MEJORABLE",IF(X67="II","ACEPTABLE CON CONTROL ESPECIFICO",IF(X67="I","NO ACEPTABLE"))))</f>
        <v>NO ACEPTABLE</v>
      </c>
      <c r="Z67" s="192" t="s">
        <v>213</v>
      </c>
      <c r="AA67" s="164" t="s">
        <v>65</v>
      </c>
      <c r="AB67" s="195"/>
      <c r="AC67" s="195"/>
      <c r="AD67" s="114" t="s">
        <v>214</v>
      </c>
      <c r="AE67" s="114" t="s">
        <v>390</v>
      </c>
      <c r="AF67" s="114" t="s">
        <v>215</v>
      </c>
    </row>
    <row r="68" spans="2:32" ht="156" x14ac:dyDescent="0.2">
      <c r="B68" s="191" t="s">
        <v>182</v>
      </c>
      <c r="C68" s="190" t="s">
        <v>183</v>
      </c>
      <c r="D68" s="190" t="s">
        <v>184</v>
      </c>
      <c r="E68" s="192" t="s">
        <v>205</v>
      </c>
      <c r="F68" s="192" t="s">
        <v>206</v>
      </c>
      <c r="G68" s="161" t="s">
        <v>187</v>
      </c>
      <c r="H68" s="162">
        <v>17</v>
      </c>
      <c r="I68" s="161">
        <v>8</v>
      </c>
      <c r="J68" s="162" t="s">
        <v>188</v>
      </c>
      <c r="K68" s="161" t="s">
        <v>97</v>
      </c>
      <c r="L68" s="162" t="s">
        <v>216</v>
      </c>
      <c r="M68" s="192" t="s">
        <v>208</v>
      </c>
      <c r="N68" s="192" t="s">
        <v>217</v>
      </c>
      <c r="O68" s="196" t="s">
        <v>210</v>
      </c>
      <c r="P68" s="114" t="s">
        <v>218</v>
      </c>
      <c r="Q68" s="114" t="s">
        <v>219</v>
      </c>
      <c r="R68" s="194">
        <v>6</v>
      </c>
      <c r="S68" s="194">
        <v>2</v>
      </c>
      <c r="T68" s="165">
        <f t="shared" si="0"/>
        <v>12</v>
      </c>
      <c r="U68" s="164" t="str">
        <f t="shared" si="1"/>
        <v>ALTO</v>
      </c>
      <c r="V68" s="194">
        <v>100</v>
      </c>
      <c r="W68" s="166">
        <f t="shared" si="2"/>
        <v>1200</v>
      </c>
      <c r="X68" s="164" t="str">
        <f t="shared" si="10"/>
        <v>I</v>
      </c>
      <c r="Y68" s="171" t="str">
        <f t="shared" si="11"/>
        <v>NO ACEPTABLE</v>
      </c>
      <c r="Z68" s="164" t="s">
        <v>220</v>
      </c>
      <c r="AA68" s="164" t="s">
        <v>65</v>
      </c>
      <c r="AB68" s="195"/>
      <c r="AC68" s="195"/>
      <c r="AD68" s="114" t="s">
        <v>221</v>
      </c>
      <c r="AE68" s="114" t="s">
        <v>394</v>
      </c>
      <c r="AF68" s="114" t="s">
        <v>222</v>
      </c>
    </row>
    <row r="69" spans="2:32" ht="280.5" customHeight="1" x14ac:dyDescent="0.2">
      <c r="B69" s="191" t="s">
        <v>182</v>
      </c>
      <c r="C69" s="190" t="s">
        <v>223</v>
      </c>
      <c r="D69" s="190" t="s">
        <v>224</v>
      </c>
      <c r="E69" s="192" t="s">
        <v>225</v>
      </c>
      <c r="F69" s="192" t="s">
        <v>206</v>
      </c>
      <c r="G69" s="161" t="s">
        <v>187</v>
      </c>
      <c r="H69" s="162">
        <v>17</v>
      </c>
      <c r="I69" s="161">
        <v>8</v>
      </c>
      <c r="J69" s="162" t="s">
        <v>188</v>
      </c>
      <c r="K69" s="161" t="s">
        <v>75</v>
      </c>
      <c r="L69" s="162" t="s">
        <v>207</v>
      </c>
      <c r="M69" s="192" t="s">
        <v>208</v>
      </c>
      <c r="N69" s="192" t="s">
        <v>209</v>
      </c>
      <c r="O69" s="193" t="s">
        <v>210</v>
      </c>
      <c r="P69" s="193" t="s">
        <v>211</v>
      </c>
      <c r="Q69" s="193" t="s">
        <v>212</v>
      </c>
      <c r="R69" s="194">
        <v>6</v>
      </c>
      <c r="S69" s="194">
        <v>2</v>
      </c>
      <c r="T69" s="165">
        <f t="shared" si="0"/>
        <v>12</v>
      </c>
      <c r="U69" s="164" t="str">
        <f t="shared" si="1"/>
        <v>ALTO</v>
      </c>
      <c r="V69" s="194">
        <v>100</v>
      </c>
      <c r="W69" s="166">
        <f t="shared" si="2"/>
        <v>1200</v>
      </c>
      <c r="X69" s="164" t="str">
        <f t="shared" si="10"/>
        <v>I</v>
      </c>
      <c r="Y69" s="171" t="str">
        <f t="shared" si="11"/>
        <v>NO ACEPTABLE</v>
      </c>
      <c r="Z69" s="192" t="s">
        <v>213</v>
      </c>
      <c r="AA69" s="164" t="s">
        <v>65</v>
      </c>
      <c r="AB69" s="195"/>
      <c r="AC69" s="195"/>
      <c r="AD69" s="114"/>
      <c r="AE69" s="114" t="s">
        <v>390</v>
      </c>
      <c r="AF69" s="114" t="s">
        <v>226</v>
      </c>
    </row>
    <row r="70" spans="2:32" ht="156" x14ac:dyDescent="0.2">
      <c r="B70" s="191" t="s">
        <v>182</v>
      </c>
      <c r="C70" s="190" t="s">
        <v>223</v>
      </c>
      <c r="D70" s="190" t="s">
        <v>224</v>
      </c>
      <c r="E70" s="192" t="s">
        <v>227</v>
      </c>
      <c r="F70" s="192" t="s">
        <v>206</v>
      </c>
      <c r="G70" s="161" t="s">
        <v>187</v>
      </c>
      <c r="H70" s="162">
        <v>17</v>
      </c>
      <c r="I70" s="161">
        <v>8</v>
      </c>
      <c r="J70" s="162" t="s">
        <v>188</v>
      </c>
      <c r="K70" s="161" t="s">
        <v>97</v>
      </c>
      <c r="L70" s="162" t="s">
        <v>98</v>
      </c>
      <c r="M70" s="192" t="s">
        <v>208</v>
      </c>
      <c r="N70" s="192" t="s">
        <v>217</v>
      </c>
      <c r="O70" s="196" t="s">
        <v>210</v>
      </c>
      <c r="P70" s="114" t="s">
        <v>218</v>
      </c>
      <c r="Q70" s="114" t="s">
        <v>219</v>
      </c>
      <c r="R70" s="194">
        <v>6</v>
      </c>
      <c r="S70" s="194">
        <v>2</v>
      </c>
      <c r="T70" s="165">
        <f t="shared" si="0"/>
        <v>12</v>
      </c>
      <c r="U70" s="164" t="str">
        <f t="shared" si="1"/>
        <v>ALTO</v>
      </c>
      <c r="V70" s="194">
        <v>100</v>
      </c>
      <c r="W70" s="166">
        <f t="shared" si="2"/>
        <v>1200</v>
      </c>
      <c r="X70" s="164" t="str">
        <f t="shared" si="10"/>
        <v>I</v>
      </c>
      <c r="Y70" s="171" t="str">
        <f t="shared" si="11"/>
        <v>NO ACEPTABLE</v>
      </c>
      <c r="Z70" s="164" t="s">
        <v>220</v>
      </c>
      <c r="AA70" s="164" t="s">
        <v>65</v>
      </c>
      <c r="AB70" s="195"/>
      <c r="AC70" s="195"/>
      <c r="AD70" s="114"/>
      <c r="AE70" s="114" t="s">
        <v>394</v>
      </c>
      <c r="AF70" s="114" t="s">
        <v>226</v>
      </c>
    </row>
    <row r="73" spans="2:32" ht="24" x14ac:dyDescent="0.2">
      <c r="J73" s="197" t="s">
        <v>228</v>
      </c>
      <c r="K73" s="198" t="s">
        <v>229</v>
      </c>
      <c r="N73" s="199" t="s">
        <v>230</v>
      </c>
      <c r="R73" s="167" t="s">
        <v>231</v>
      </c>
      <c r="S73" s="167" t="s">
        <v>232</v>
      </c>
      <c r="T73" s="200"/>
      <c r="U73" s="167" t="s">
        <v>233</v>
      </c>
      <c r="V73" s="201"/>
      <c r="W73" s="201"/>
      <c r="X73" s="202"/>
      <c r="Y73" s="199" t="s">
        <v>44</v>
      </c>
    </row>
    <row r="74" spans="2:32" ht="72" x14ac:dyDescent="0.2">
      <c r="J74" s="203" t="s">
        <v>234</v>
      </c>
      <c r="K74" s="204" t="s">
        <v>235</v>
      </c>
      <c r="N74" s="205" t="s">
        <v>100</v>
      </c>
      <c r="R74" s="167">
        <v>10</v>
      </c>
      <c r="S74" s="206">
        <v>4</v>
      </c>
      <c r="T74" s="200"/>
      <c r="U74" s="206">
        <v>100</v>
      </c>
      <c r="V74" s="201"/>
      <c r="W74" s="201"/>
      <c r="X74" s="202"/>
      <c r="Y74" s="207" t="s">
        <v>236</v>
      </c>
    </row>
    <row r="75" spans="2:32" ht="72" x14ac:dyDescent="0.2">
      <c r="J75" s="207" t="s">
        <v>143</v>
      </c>
      <c r="K75" s="208" t="s">
        <v>144</v>
      </c>
      <c r="N75" s="209" t="s">
        <v>89</v>
      </c>
      <c r="R75" s="167">
        <v>6</v>
      </c>
      <c r="S75" s="167">
        <v>3</v>
      </c>
      <c r="T75" s="200"/>
      <c r="U75" s="167">
        <v>60</v>
      </c>
      <c r="V75" s="201"/>
      <c r="W75" s="201"/>
      <c r="X75" s="202"/>
      <c r="Y75" s="207" t="s">
        <v>237</v>
      </c>
    </row>
    <row r="76" spans="2:32" ht="108" x14ac:dyDescent="0.2">
      <c r="J76" s="203" t="s">
        <v>75</v>
      </c>
      <c r="K76" s="204" t="s">
        <v>76</v>
      </c>
      <c r="N76" s="210" t="s">
        <v>78</v>
      </c>
      <c r="R76" s="167">
        <v>2</v>
      </c>
      <c r="S76" s="167">
        <v>2</v>
      </c>
      <c r="T76" s="200"/>
      <c r="U76" s="167">
        <v>25</v>
      </c>
      <c r="V76" s="201"/>
      <c r="W76" s="201"/>
      <c r="X76" s="202"/>
      <c r="Y76" s="207" t="s">
        <v>238</v>
      </c>
    </row>
    <row r="77" spans="2:32" ht="96" x14ac:dyDescent="0.2">
      <c r="J77" s="207" t="s">
        <v>94</v>
      </c>
      <c r="K77" s="208" t="s">
        <v>95</v>
      </c>
      <c r="N77" s="210" t="s">
        <v>114</v>
      </c>
      <c r="R77" s="206">
        <v>0</v>
      </c>
      <c r="S77" s="167">
        <v>1</v>
      </c>
      <c r="T77" s="200"/>
      <c r="U77" s="167">
        <v>10</v>
      </c>
      <c r="V77" s="201"/>
      <c r="W77" s="201"/>
      <c r="X77" s="202"/>
      <c r="Y77" s="207" t="s">
        <v>239</v>
      </c>
    </row>
    <row r="78" spans="2:32" ht="132" x14ac:dyDescent="0.2">
      <c r="J78" s="211" t="s">
        <v>86</v>
      </c>
      <c r="K78" s="204" t="s">
        <v>87</v>
      </c>
      <c r="N78" s="209" t="s">
        <v>118</v>
      </c>
      <c r="Q78" s="212"/>
      <c r="R78" s="212"/>
      <c r="S78" s="212"/>
      <c r="T78" s="212"/>
      <c r="U78" s="212"/>
      <c r="V78" s="201"/>
      <c r="W78" s="201"/>
      <c r="X78" s="202"/>
      <c r="Y78" s="207" t="s">
        <v>240</v>
      </c>
    </row>
    <row r="79" spans="2:32" ht="120" x14ac:dyDescent="0.2">
      <c r="J79" s="213" t="s">
        <v>111</v>
      </c>
      <c r="K79" s="208" t="s">
        <v>112</v>
      </c>
      <c r="N79" s="214" t="s">
        <v>69</v>
      </c>
      <c r="Q79" s="201"/>
      <c r="R79" s="201"/>
      <c r="S79" s="215"/>
      <c r="T79" s="200"/>
      <c r="U79" s="216"/>
      <c r="V79" s="201"/>
      <c r="W79" s="201"/>
      <c r="X79" s="202"/>
      <c r="Y79" s="207" t="s">
        <v>70</v>
      </c>
    </row>
    <row r="80" spans="2:32" ht="96" x14ac:dyDescent="0.2">
      <c r="J80" s="213" t="s">
        <v>111</v>
      </c>
      <c r="K80" s="204" t="s">
        <v>241</v>
      </c>
      <c r="N80" s="209" t="s">
        <v>242</v>
      </c>
      <c r="Q80" s="201"/>
      <c r="R80" s="201"/>
      <c r="S80" s="217"/>
      <c r="T80" s="200"/>
      <c r="U80" s="200"/>
      <c r="V80" s="201"/>
      <c r="W80" s="201"/>
      <c r="X80" s="202"/>
      <c r="Y80" s="207" t="s">
        <v>101</v>
      </c>
    </row>
    <row r="81" spans="10:25" ht="204" x14ac:dyDescent="0.2">
      <c r="J81" s="213" t="s">
        <v>111</v>
      </c>
      <c r="K81" s="208" t="s">
        <v>243</v>
      </c>
      <c r="N81" s="209" t="s">
        <v>244</v>
      </c>
      <c r="Q81" s="201"/>
      <c r="R81" s="201"/>
      <c r="S81" s="217"/>
      <c r="T81" s="200"/>
      <c r="U81" s="200"/>
      <c r="V81" s="201"/>
      <c r="W81" s="201"/>
      <c r="X81" s="202"/>
      <c r="Y81" s="207" t="s">
        <v>93</v>
      </c>
    </row>
    <row r="82" spans="10:25" ht="108" x14ac:dyDescent="0.2">
      <c r="J82" s="213" t="s">
        <v>111</v>
      </c>
      <c r="K82" s="204" t="s">
        <v>245</v>
      </c>
      <c r="N82" s="209" t="s">
        <v>246</v>
      </c>
      <c r="Q82" s="201"/>
      <c r="R82" s="201"/>
      <c r="S82" s="217"/>
      <c r="T82" s="200"/>
      <c r="U82" s="200"/>
      <c r="V82" s="201"/>
      <c r="W82" s="201"/>
      <c r="X82" s="202"/>
      <c r="Y82" s="207" t="s">
        <v>64</v>
      </c>
    </row>
    <row r="83" spans="10:25" ht="144" x14ac:dyDescent="0.2">
      <c r="J83" s="213" t="s">
        <v>111</v>
      </c>
      <c r="K83" s="208" t="s">
        <v>116</v>
      </c>
      <c r="N83" s="209" t="s">
        <v>60</v>
      </c>
      <c r="Q83" s="201"/>
      <c r="R83" s="201"/>
      <c r="S83" s="217"/>
      <c r="T83" s="200"/>
      <c r="U83" s="200"/>
      <c r="V83" s="201"/>
      <c r="W83" s="201"/>
      <c r="X83" s="202"/>
      <c r="Y83" s="207" t="s">
        <v>247</v>
      </c>
    </row>
    <row r="84" spans="10:25" ht="120" x14ac:dyDescent="0.2">
      <c r="J84" s="213" t="s">
        <v>111</v>
      </c>
      <c r="K84" s="204" t="s">
        <v>148</v>
      </c>
      <c r="Q84" s="201"/>
      <c r="R84" s="201"/>
      <c r="S84" s="217"/>
      <c r="T84" s="200"/>
      <c r="U84" s="200"/>
      <c r="V84" s="201"/>
      <c r="W84" s="201"/>
      <c r="X84" s="202"/>
      <c r="Y84" s="207" t="s">
        <v>115</v>
      </c>
    </row>
    <row r="85" spans="10:25" ht="48" x14ac:dyDescent="0.2">
      <c r="J85" s="213" t="s">
        <v>111</v>
      </c>
      <c r="K85" s="208" t="s">
        <v>177</v>
      </c>
      <c r="Q85" s="201"/>
      <c r="R85" s="201"/>
      <c r="S85" s="217"/>
      <c r="T85" s="200"/>
      <c r="U85" s="200"/>
      <c r="V85" s="201"/>
      <c r="W85" s="201"/>
      <c r="X85" s="202"/>
      <c r="Y85" s="207" t="s">
        <v>248</v>
      </c>
    </row>
    <row r="86" spans="10:25" ht="108" x14ac:dyDescent="0.2">
      <c r="J86" s="213" t="s">
        <v>111</v>
      </c>
      <c r="K86" s="204" t="s">
        <v>249</v>
      </c>
      <c r="Q86" s="201"/>
      <c r="R86" s="201"/>
      <c r="S86" s="217"/>
      <c r="T86" s="200"/>
      <c r="U86" s="200"/>
      <c r="V86" s="201"/>
      <c r="W86" s="201"/>
      <c r="X86" s="202"/>
      <c r="Y86" s="207" t="s">
        <v>84</v>
      </c>
    </row>
    <row r="87" spans="10:25" ht="24" x14ac:dyDescent="0.2">
      <c r="J87" s="213" t="s">
        <v>111</v>
      </c>
      <c r="K87" s="208" t="s">
        <v>250</v>
      </c>
      <c r="Q87" s="201"/>
      <c r="R87" s="201"/>
      <c r="S87" s="217"/>
      <c r="T87" s="200"/>
      <c r="U87" s="200"/>
      <c r="V87" s="201"/>
      <c r="W87" s="201"/>
      <c r="X87" s="202"/>
      <c r="Y87" s="207" t="s">
        <v>251</v>
      </c>
    </row>
    <row r="88" spans="10:25" ht="168" x14ac:dyDescent="0.2">
      <c r="J88" s="213" t="s">
        <v>111</v>
      </c>
      <c r="K88" s="204" t="s">
        <v>252</v>
      </c>
      <c r="Q88" s="201"/>
      <c r="R88" s="201"/>
      <c r="S88" s="217"/>
      <c r="T88" s="200"/>
      <c r="U88" s="200"/>
      <c r="V88" s="201"/>
      <c r="W88" s="201"/>
      <c r="X88" s="202"/>
      <c r="Y88" s="207" t="s">
        <v>166</v>
      </c>
    </row>
    <row r="89" spans="10:25" ht="25.5" customHeight="1" x14ac:dyDescent="0.2">
      <c r="J89" s="213" t="s">
        <v>111</v>
      </c>
      <c r="K89" s="208" t="s">
        <v>253</v>
      </c>
      <c r="Q89" s="201"/>
      <c r="R89" s="201"/>
      <c r="S89" s="217"/>
      <c r="T89" s="200"/>
      <c r="U89" s="200"/>
      <c r="V89" s="201"/>
      <c r="W89" s="201"/>
      <c r="X89" s="202"/>
      <c r="Y89" s="207" t="s">
        <v>254</v>
      </c>
    </row>
    <row r="90" spans="10:25" ht="96" x14ac:dyDescent="0.2">
      <c r="J90" s="203" t="s">
        <v>189</v>
      </c>
      <c r="K90" s="204" t="s">
        <v>190</v>
      </c>
      <c r="Q90" s="201"/>
      <c r="R90" s="201"/>
      <c r="S90" s="217"/>
      <c r="T90" s="200"/>
      <c r="U90" s="200"/>
      <c r="V90" s="201"/>
      <c r="W90" s="201"/>
      <c r="X90" s="202"/>
      <c r="Y90" s="218" t="s">
        <v>255</v>
      </c>
    </row>
    <row r="91" spans="10:25" ht="48" x14ac:dyDescent="0.2">
      <c r="J91" s="207" t="s">
        <v>57</v>
      </c>
      <c r="K91" s="208" t="s">
        <v>58</v>
      </c>
      <c r="Q91" s="201"/>
      <c r="R91" s="201"/>
      <c r="S91" s="217"/>
      <c r="T91" s="200"/>
      <c r="U91" s="200"/>
      <c r="V91" s="201"/>
      <c r="W91" s="201"/>
      <c r="X91" s="202"/>
      <c r="Y91" s="207" t="s">
        <v>256</v>
      </c>
    </row>
    <row r="92" spans="10:25" ht="60" x14ac:dyDescent="0.2">
      <c r="J92" s="203" t="s">
        <v>257</v>
      </c>
      <c r="K92" s="204" t="s">
        <v>258</v>
      </c>
      <c r="Q92" s="201"/>
      <c r="R92" s="201"/>
      <c r="S92" s="217"/>
      <c r="T92" s="200"/>
      <c r="U92" s="200"/>
      <c r="V92" s="201"/>
      <c r="W92" s="201"/>
      <c r="X92" s="202"/>
      <c r="Y92" s="207" t="s">
        <v>259</v>
      </c>
    </row>
    <row r="93" spans="10:25" ht="108" x14ac:dyDescent="0.2">
      <c r="J93" s="207" t="s">
        <v>102</v>
      </c>
      <c r="K93" s="208" t="s">
        <v>103</v>
      </c>
      <c r="Q93" s="201"/>
      <c r="R93" s="201"/>
      <c r="S93" s="217"/>
      <c r="T93" s="200"/>
      <c r="U93" s="200"/>
      <c r="V93" s="201"/>
      <c r="W93" s="201"/>
      <c r="X93" s="202"/>
      <c r="Y93" s="207" t="s">
        <v>260</v>
      </c>
    </row>
    <row r="94" spans="10:25" ht="24" x14ac:dyDescent="0.2">
      <c r="J94" s="203" t="s">
        <v>261</v>
      </c>
      <c r="K94" s="204" t="s">
        <v>262</v>
      </c>
      <c r="S94" s="217"/>
      <c r="U94" s="200"/>
      <c r="Y94" s="219" t="s">
        <v>263</v>
      </c>
    </row>
    <row r="95" spans="10:25" ht="72" x14ac:dyDescent="0.2">
      <c r="J95" s="220" t="s">
        <v>66</v>
      </c>
      <c r="K95" s="208" t="s">
        <v>67</v>
      </c>
    </row>
    <row r="96" spans="10:25" ht="24" x14ac:dyDescent="0.2">
      <c r="J96" s="221"/>
      <c r="K96" s="208" t="s">
        <v>155</v>
      </c>
    </row>
    <row r="97" spans="10:11" ht="36" x14ac:dyDescent="0.2">
      <c r="J97" s="203" t="s">
        <v>264</v>
      </c>
      <c r="K97" s="204" t="s">
        <v>265</v>
      </c>
    </row>
    <row r="98" spans="10:11" ht="24" x14ac:dyDescent="0.2">
      <c r="J98" s="222" t="s">
        <v>97</v>
      </c>
      <c r="K98" s="208" t="s">
        <v>98</v>
      </c>
    </row>
    <row r="99" spans="10:11" ht="120" x14ac:dyDescent="0.2">
      <c r="J99" s="222" t="s">
        <v>97</v>
      </c>
      <c r="K99" s="204" t="s">
        <v>216</v>
      </c>
    </row>
    <row r="100" spans="10:11" ht="60" x14ac:dyDescent="0.2">
      <c r="J100" s="211" t="s">
        <v>161</v>
      </c>
      <c r="K100" s="208" t="s">
        <v>162</v>
      </c>
    </row>
    <row r="101" spans="10:11" ht="60" x14ac:dyDescent="0.2">
      <c r="J101" s="211" t="s">
        <v>161</v>
      </c>
      <c r="K101" s="204" t="s">
        <v>266</v>
      </c>
    </row>
    <row r="102" spans="10:11" ht="24" x14ac:dyDescent="0.2">
      <c r="K102" s="223" t="s">
        <v>207</v>
      </c>
    </row>
  </sheetData>
  <autoFilter ref="K12:AF70" xr:uid="{00000000-0001-0000-0000-000000000000}"/>
  <sortState xmlns:xlrd2="http://schemas.microsoft.com/office/spreadsheetml/2017/richdata2" ref="N32:N37">
    <sortCondition ref="N31"/>
  </sortState>
  <dataConsolidate/>
  <mergeCells count="32">
    <mergeCell ref="C60:C63"/>
    <mergeCell ref="B60:B63"/>
    <mergeCell ref="F52:F59"/>
    <mergeCell ref="E52:E59"/>
    <mergeCell ref="C52:C59"/>
    <mergeCell ref="D52:D59"/>
    <mergeCell ref="B52:B59"/>
    <mergeCell ref="E60:E63"/>
    <mergeCell ref="F60:F63"/>
    <mergeCell ref="D60:D63"/>
    <mergeCell ref="Z11:AA11"/>
    <mergeCell ref="AB11:AF11"/>
    <mergeCell ref="G11:G12"/>
    <mergeCell ref="H11:H12"/>
    <mergeCell ref="I11:I12"/>
    <mergeCell ref="J11:J12"/>
    <mergeCell ref="K11:N11"/>
    <mergeCell ref="O11:Q11"/>
    <mergeCell ref="R11:X11"/>
    <mergeCell ref="F11:F12"/>
    <mergeCell ref="A1:E9"/>
    <mergeCell ref="F2:T2"/>
    <mergeCell ref="G4:M4"/>
    <mergeCell ref="G5:M5"/>
    <mergeCell ref="G6:M6"/>
    <mergeCell ref="G7:M7"/>
    <mergeCell ref="G8:M8"/>
    <mergeCell ref="B11:B12"/>
    <mergeCell ref="C11:C12"/>
    <mergeCell ref="D11:D12"/>
    <mergeCell ref="E11:E12"/>
    <mergeCell ref="G9:M9"/>
  </mergeCells>
  <conditionalFormatting sqref="W26 W15:W18 W21 W64 W67:W70">
    <cfRule type="cellIs" dxfId="184" priority="600" stopIfTrue="1" operator="equal">
      <formula>3</formula>
    </cfRule>
  </conditionalFormatting>
  <conditionalFormatting sqref="Y26 Y15:Y18 Y21 Y64">
    <cfRule type="cellIs" dxfId="183" priority="585" operator="equal">
      <formula>"NO ACEPTABLE"</formula>
    </cfRule>
    <cfRule type="cellIs" dxfId="182" priority="586" operator="equal">
      <formula>"ACEPTABLE CON CONTROL ESPECIFICO"</formula>
    </cfRule>
    <cfRule type="cellIs" dxfId="181" priority="587" operator="equal">
      <formula>"MEJORABLE"</formula>
    </cfRule>
    <cfRule type="cellIs" dxfId="180" priority="588" operator="equal">
      <formula>"ACEPTABLE"</formula>
    </cfRule>
  </conditionalFormatting>
  <conditionalFormatting sqref="Y24">
    <cfRule type="cellIs" dxfId="179" priority="315" operator="equal">
      <formula>"NO ACEPTABLE"</formula>
    </cfRule>
    <cfRule type="cellIs" dxfId="178" priority="316" operator="equal">
      <formula>"ACEPTABLE CON CONTROL ESPECIFICO"</formula>
    </cfRule>
    <cfRule type="cellIs" dxfId="177" priority="317" operator="equal">
      <formula>"MEJORABLE"</formula>
    </cfRule>
    <cfRule type="cellIs" dxfId="176" priority="318" operator="equal">
      <formula>"ACEPTABLE"</formula>
    </cfRule>
  </conditionalFormatting>
  <conditionalFormatting sqref="Y25">
    <cfRule type="cellIs" dxfId="175" priority="310" operator="equal">
      <formula>"NO ACEPTABLE"</formula>
    </cfRule>
    <cfRule type="cellIs" dxfId="174" priority="311" operator="equal">
      <formula>"ACEPTABLE CON CONTROL ESPECIFICO"</formula>
    </cfRule>
    <cfRule type="cellIs" dxfId="173" priority="312" operator="equal">
      <formula>"MEJORABLE"</formula>
    </cfRule>
    <cfRule type="cellIs" dxfId="172" priority="313" operator="equal">
      <formula>"ACEPTABLE"</formula>
    </cfRule>
  </conditionalFormatting>
  <conditionalFormatting sqref="Y33">
    <cfRule type="cellIs" dxfId="171" priority="300" operator="equal">
      <formula>"NO ACEPTABLE"</formula>
    </cfRule>
    <cfRule type="cellIs" dxfId="170" priority="301" operator="equal">
      <formula>"ACEPTABLE CON CONTROL ESPECIFICO"</formula>
    </cfRule>
    <cfRule type="cellIs" dxfId="169" priority="302" operator="equal">
      <formula>"MEJORABLE"</formula>
    </cfRule>
    <cfRule type="cellIs" dxfId="168" priority="303" operator="equal">
      <formula>"ACEPTABLE"</formula>
    </cfRule>
  </conditionalFormatting>
  <conditionalFormatting sqref="W24">
    <cfRule type="cellIs" dxfId="167" priority="319" stopIfTrue="1" operator="equal">
      <formula>3</formula>
    </cfRule>
  </conditionalFormatting>
  <conditionalFormatting sqref="W25">
    <cfRule type="cellIs" dxfId="166" priority="314" stopIfTrue="1" operator="equal">
      <formula>3</formula>
    </cfRule>
  </conditionalFormatting>
  <conditionalFormatting sqref="Y27">
    <cfRule type="cellIs" dxfId="165" priority="305" operator="equal">
      <formula>"NO ACEPTABLE"</formula>
    </cfRule>
    <cfRule type="cellIs" dxfId="164" priority="306" operator="equal">
      <formula>"ACEPTABLE CON CONTROL ESPECIFICO"</formula>
    </cfRule>
    <cfRule type="cellIs" dxfId="163" priority="307" operator="equal">
      <formula>"MEJORABLE"</formula>
    </cfRule>
    <cfRule type="cellIs" dxfId="162" priority="308" operator="equal">
      <formula>"ACEPTABLE"</formula>
    </cfRule>
  </conditionalFormatting>
  <conditionalFormatting sqref="W27">
    <cfRule type="cellIs" dxfId="161" priority="309" stopIfTrue="1" operator="equal">
      <formula>3</formula>
    </cfRule>
  </conditionalFormatting>
  <conditionalFormatting sqref="W33">
    <cfRule type="cellIs" dxfId="160" priority="304" stopIfTrue="1" operator="equal">
      <formula>3</formula>
    </cfRule>
  </conditionalFormatting>
  <conditionalFormatting sqref="W23">
    <cfRule type="cellIs" dxfId="159" priority="324" stopIfTrue="1" operator="equal">
      <formula>3</formula>
    </cfRule>
  </conditionalFormatting>
  <conditionalFormatting sqref="Y23">
    <cfRule type="cellIs" dxfId="158" priority="320" operator="equal">
      <formula>"NO ACEPTABLE"</formula>
    </cfRule>
    <cfRule type="cellIs" dxfId="157" priority="321" operator="equal">
      <formula>"ACEPTABLE CON CONTROL ESPECIFICO"</formula>
    </cfRule>
    <cfRule type="cellIs" dxfId="156" priority="322" operator="equal">
      <formula>"MEJORABLE"</formula>
    </cfRule>
    <cfRule type="cellIs" dxfId="155" priority="323" operator="equal">
      <formula>"ACEPTABLE"</formula>
    </cfRule>
  </conditionalFormatting>
  <conditionalFormatting sqref="W29">
    <cfRule type="cellIs" dxfId="154" priority="299" stopIfTrue="1" operator="equal">
      <formula>3</formula>
    </cfRule>
  </conditionalFormatting>
  <conditionalFormatting sqref="Y29">
    <cfRule type="cellIs" dxfId="153" priority="295" operator="equal">
      <formula>"NO ACEPTABLE"</formula>
    </cfRule>
    <cfRule type="cellIs" dxfId="152" priority="296" operator="equal">
      <formula>"ACEPTABLE CON CONTROL ESPECIFICO"</formula>
    </cfRule>
    <cfRule type="cellIs" dxfId="151" priority="297" operator="equal">
      <formula>"MEJORABLE"</formula>
    </cfRule>
    <cfRule type="cellIs" dxfId="150" priority="298" operator="equal">
      <formula>"ACEPTABLE"</formula>
    </cfRule>
  </conditionalFormatting>
  <conditionalFormatting sqref="W31">
    <cfRule type="cellIs" dxfId="149" priority="294" stopIfTrue="1" operator="equal">
      <formula>3</formula>
    </cfRule>
  </conditionalFormatting>
  <conditionalFormatting sqref="Y31">
    <cfRule type="cellIs" dxfId="148" priority="290" operator="equal">
      <formula>"NO ACEPTABLE"</formula>
    </cfRule>
    <cfRule type="cellIs" dxfId="147" priority="291" operator="equal">
      <formula>"ACEPTABLE CON CONTROL ESPECIFICO"</formula>
    </cfRule>
    <cfRule type="cellIs" dxfId="146" priority="292" operator="equal">
      <formula>"MEJORABLE"</formula>
    </cfRule>
    <cfRule type="cellIs" dxfId="145" priority="293" operator="equal">
      <formula>"ACEPTABLE"</formula>
    </cfRule>
  </conditionalFormatting>
  <conditionalFormatting sqref="Y32">
    <cfRule type="cellIs" dxfId="144" priority="285" operator="equal">
      <formula>"NO ACEPTABLE"</formula>
    </cfRule>
    <cfRule type="cellIs" dxfId="143" priority="286" operator="equal">
      <formula>"ACEPTABLE CON CONTROL ESPECIFICO"</formula>
    </cfRule>
    <cfRule type="cellIs" dxfId="142" priority="287" operator="equal">
      <formula>"MEJORABLE"</formula>
    </cfRule>
    <cfRule type="cellIs" dxfId="141" priority="288" operator="equal">
      <formula>"ACEPTABLE"</formula>
    </cfRule>
  </conditionalFormatting>
  <conditionalFormatting sqref="W32">
    <cfRule type="cellIs" dxfId="140" priority="289" stopIfTrue="1" operator="equal">
      <formula>3</formula>
    </cfRule>
  </conditionalFormatting>
  <conditionalFormatting sqref="W35">
    <cfRule type="cellIs" dxfId="139" priority="284" stopIfTrue="1" operator="equal">
      <formula>3</formula>
    </cfRule>
  </conditionalFormatting>
  <conditionalFormatting sqref="Y35">
    <cfRule type="cellIs" dxfId="138" priority="280" operator="equal">
      <formula>"NO ACEPTABLE"</formula>
    </cfRule>
    <cfRule type="cellIs" dxfId="137" priority="281" operator="equal">
      <formula>"ACEPTABLE CON CONTROL ESPECIFICO"</formula>
    </cfRule>
    <cfRule type="cellIs" dxfId="136" priority="282" operator="equal">
      <formula>"MEJORABLE"</formula>
    </cfRule>
    <cfRule type="cellIs" dxfId="135" priority="283" operator="equal">
      <formula>"ACEPTABLE"</formula>
    </cfRule>
  </conditionalFormatting>
  <conditionalFormatting sqref="W36 W42:W43 W52:W55 W59:W63">
    <cfRule type="cellIs" dxfId="134" priority="279" stopIfTrue="1" operator="equal">
      <formula>3</formula>
    </cfRule>
  </conditionalFormatting>
  <conditionalFormatting sqref="Y36 Y42:Y43 Y52:Y55 Y59:Y63">
    <cfRule type="cellIs" dxfId="133" priority="275" operator="equal">
      <formula>"NO ACEPTABLE"</formula>
    </cfRule>
    <cfRule type="cellIs" dxfId="132" priority="276" operator="equal">
      <formula>"ACEPTABLE CON CONTROL ESPECIFICO"</formula>
    </cfRule>
    <cfRule type="cellIs" dxfId="131" priority="277" operator="equal">
      <formula>"MEJORABLE"</formula>
    </cfRule>
    <cfRule type="cellIs" dxfId="130" priority="278" operator="equal">
      <formula>"ACEPTABLE"</formula>
    </cfRule>
  </conditionalFormatting>
  <conditionalFormatting sqref="W39">
    <cfRule type="cellIs" dxfId="129" priority="274" stopIfTrue="1" operator="equal">
      <formula>3</formula>
    </cfRule>
  </conditionalFormatting>
  <conditionalFormatting sqref="Y39">
    <cfRule type="cellIs" dxfId="128" priority="270" operator="equal">
      <formula>"NO ACEPTABLE"</formula>
    </cfRule>
    <cfRule type="cellIs" dxfId="127" priority="271" operator="equal">
      <formula>"ACEPTABLE CON CONTROL ESPECIFICO"</formula>
    </cfRule>
    <cfRule type="cellIs" dxfId="126" priority="272" operator="equal">
      <formula>"MEJORABLE"</formula>
    </cfRule>
    <cfRule type="cellIs" dxfId="125" priority="273" operator="equal">
      <formula>"ACEPTABLE"</formula>
    </cfRule>
  </conditionalFormatting>
  <conditionalFormatting sqref="W40">
    <cfRule type="cellIs" dxfId="124" priority="269" stopIfTrue="1" operator="equal">
      <formula>3</formula>
    </cfRule>
  </conditionalFormatting>
  <conditionalFormatting sqref="Y40">
    <cfRule type="cellIs" dxfId="123" priority="265" operator="equal">
      <formula>"NO ACEPTABLE"</formula>
    </cfRule>
    <cfRule type="cellIs" dxfId="122" priority="266" operator="equal">
      <formula>"ACEPTABLE CON CONTROL ESPECIFICO"</formula>
    </cfRule>
    <cfRule type="cellIs" dxfId="121" priority="267" operator="equal">
      <formula>"MEJORABLE"</formula>
    </cfRule>
    <cfRule type="cellIs" dxfId="120" priority="268" operator="equal">
      <formula>"ACEPTABLE"</formula>
    </cfRule>
  </conditionalFormatting>
  <conditionalFormatting sqref="Y41">
    <cfRule type="cellIs" dxfId="119" priority="260" operator="equal">
      <formula>"NO ACEPTABLE"</formula>
    </cfRule>
    <cfRule type="cellIs" dxfId="118" priority="261" operator="equal">
      <formula>"ACEPTABLE CON CONTROL ESPECIFICO"</formula>
    </cfRule>
    <cfRule type="cellIs" dxfId="117" priority="262" operator="equal">
      <formula>"MEJORABLE"</formula>
    </cfRule>
    <cfRule type="cellIs" dxfId="116" priority="263" operator="equal">
      <formula>"ACEPTABLE"</formula>
    </cfRule>
  </conditionalFormatting>
  <conditionalFormatting sqref="W41">
    <cfRule type="cellIs" dxfId="115" priority="264" stopIfTrue="1" operator="equal">
      <formula>3</formula>
    </cfRule>
  </conditionalFormatting>
  <conditionalFormatting sqref="W19">
    <cfRule type="cellIs" dxfId="114" priority="199" stopIfTrue="1" operator="equal">
      <formula>3</formula>
    </cfRule>
  </conditionalFormatting>
  <conditionalFormatting sqref="Y19">
    <cfRule type="cellIs" dxfId="113" priority="195" operator="equal">
      <formula>"NO ACEPTABLE"</formula>
    </cfRule>
    <cfRule type="cellIs" dxfId="112" priority="196" operator="equal">
      <formula>"ACEPTABLE CON CONTROL ESPECIFICO"</formula>
    </cfRule>
    <cfRule type="cellIs" dxfId="111" priority="197" operator="equal">
      <formula>"MEJORABLE"</formula>
    </cfRule>
    <cfRule type="cellIs" dxfId="110" priority="198" operator="equal">
      <formula>"ACEPTABLE"</formula>
    </cfRule>
  </conditionalFormatting>
  <conditionalFormatting sqref="W28">
    <cfRule type="cellIs" dxfId="109" priority="194" stopIfTrue="1" operator="equal">
      <formula>3</formula>
    </cfRule>
  </conditionalFormatting>
  <conditionalFormatting sqref="Y28">
    <cfRule type="cellIs" dxfId="108" priority="190" operator="equal">
      <formula>"NO ACEPTABLE"</formula>
    </cfRule>
    <cfRule type="cellIs" dxfId="107" priority="191" operator="equal">
      <formula>"ACEPTABLE CON CONTROL ESPECIFICO"</formula>
    </cfRule>
    <cfRule type="cellIs" dxfId="106" priority="192" operator="equal">
      <formula>"MEJORABLE"</formula>
    </cfRule>
    <cfRule type="cellIs" dxfId="105" priority="193" operator="equal">
      <formula>"ACEPTABLE"</formula>
    </cfRule>
  </conditionalFormatting>
  <conditionalFormatting sqref="W34">
    <cfRule type="cellIs" dxfId="104" priority="189" stopIfTrue="1" operator="equal">
      <formula>3</formula>
    </cfRule>
  </conditionalFormatting>
  <conditionalFormatting sqref="Y34">
    <cfRule type="cellIs" dxfId="103" priority="185" operator="equal">
      <formula>"NO ACEPTABLE"</formula>
    </cfRule>
    <cfRule type="cellIs" dxfId="102" priority="186" operator="equal">
      <formula>"ACEPTABLE CON CONTROL ESPECIFICO"</formula>
    </cfRule>
    <cfRule type="cellIs" dxfId="101" priority="187" operator="equal">
      <formula>"MEJORABLE"</formula>
    </cfRule>
    <cfRule type="cellIs" dxfId="100" priority="188" operator="equal">
      <formula>"ACEPTABLE"</formula>
    </cfRule>
  </conditionalFormatting>
  <conditionalFormatting sqref="W44">
    <cfRule type="cellIs" dxfId="99" priority="184" stopIfTrue="1" operator="equal">
      <formula>3</formula>
    </cfRule>
  </conditionalFormatting>
  <conditionalFormatting sqref="Y44">
    <cfRule type="cellIs" dxfId="98" priority="180" operator="equal">
      <formula>"NO ACEPTABLE"</formula>
    </cfRule>
    <cfRule type="cellIs" dxfId="97" priority="181" operator="equal">
      <formula>"ACEPTABLE CON CONTROL ESPECIFICO"</formula>
    </cfRule>
    <cfRule type="cellIs" dxfId="96" priority="182" operator="equal">
      <formula>"MEJORABLE"</formula>
    </cfRule>
    <cfRule type="cellIs" dxfId="95" priority="183" operator="equal">
      <formula>"ACEPTABLE"</formula>
    </cfRule>
  </conditionalFormatting>
  <conditionalFormatting sqref="W47">
    <cfRule type="cellIs" dxfId="94" priority="179" stopIfTrue="1" operator="equal">
      <formula>3</formula>
    </cfRule>
  </conditionalFormatting>
  <conditionalFormatting sqref="Y47">
    <cfRule type="cellIs" dxfId="93" priority="175" operator="equal">
      <formula>"NO ACEPTABLE"</formula>
    </cfRule>
    <cfRule type="cellIs" dxfId="92" priority="176" operator="equal">
      <formula>"ACEPTABLE CON CONTROL ESPECIFICO"</formula>
    </cfRule>
    <cfRule type="cellIs" dxfId="91" priority="177" operator="equal">
      <formula>"MEJORABLE"</formula>
    </cfRule>
    <cfRule type="cellIs" dxfId="90" priority="178" operator="equal">
      <formula>"ACEPTABLE"</formula>
    </cfRule>
  </conditionalFormatting>
  <conditionalFormatting sqref="W48">
    <cfRule type="cellIs" dxfId="89" priority="174" stopIfTrue="1" operator="equal">
      <formula>3</formula>
    </cfRule>
  </conditionalFormatting>
  <conditionalFormatting sqref="Y48">
    <cfRule type="cellIs" dxfId="88" priority="170" operator="equal">
      <formula>"NO ACEPTABLE"</formula>
    </cfRule>
    <cfRule type="cellIs" dxfId="87" priority="171" operator="equal">
      <formula>"ACEPTABLE CON CONTROL ESPECIFICO"</formula>
    </cfRule>
    <cfRule type="cellIs" dxfId="86" priority="172" operator="equal">
      <formula>"MEJORABLE"</formula>
    </cfRule>
    <cfRule type="cellIs" dxfId="85" priority="173" operator="equal">
      <formula>"ACEPTABLE"</formula>
    </cfRule>
  </conditionalFormatting>
  <conditionalFormatting sqref="W49">
    <cfRule type="cellIs" dxfId="84" priority="169" stopIfTrue="1" operator="equal">
      <formula>3</formula>
    </cfRule>
  </conditionalFormatting>
  <conditionalFormatting sqref="Y49">
    <cfRule type="cellIs" dxfId="83" priority="165" operator="equal">
      <formula>"NO ACEPTABLE"</formula>
    </cfRule>
    <cfRule type="cellIs" dxfId="82" priority="166" operator="equal">
      <formula>"ACEPTABLE CON CONTROL ESPECIFICO"</formula>
    </cfRule>
    <cfRule type="cellIs" dxfId="81" priority="167" operator="equal">
      <formula>"MEJORABLE"</formula>
    </cfRule>
    <cfRule type="cellIs" dxfId="80" priority="168" operator="equal">
      <formula>"ACEPTABLE"</formula>
    </cfRule>
  </conditionalFormatting>
  <conditionalFormatting sqref="W37">
    <cfRule type="cellIs" dxfId="79" priority="164" stopIfTrue="1" operator="equal">
      <formula>3</formula>
    </cfRule>
  </conditionalFormatting>
  <conditionalFormatting sqref="Y37">
    <cfRule type="cellIs" dxfId="78" priority="160" operator="equal">
      <formula>"NO ACEPTABLE"</formula>
    </cfRule>
    <cfRule type="cellIs" dxfId="77" priority="161" operator="equal">
      <formula>"ACEPTABLE CON CONTROL ESPECIFICO"</formula>
    </cfRule>
    <cfRule type="cellIs" dxfId="76" priority="162" operator="equal">
      <formula>"MEJORABLE"</formula>
    </cfRule>
    <cfRule type="cellIs" dxfId="75" priority="163" operator="equal">
      <formula>"ACEPTABLE"</formula>
    </cfRule>
  </conditionalFormatting>
  <conditionalFormatting sqref="W13">
    <cfRule type="cellIs" dxfId="74" priority="159" stopIfTrue="1" operator="equal">
      <formula>3</formula>
    </cfRule>
  </conditionalFormatting>
  <conditionalFormatting sqref="W14">
    <cfRule type="cellIs" dxfId="73" priority="154" stopIfTrue="1" operator="equal">
      <formula>3</formula>
    </cfRule>
  </conditionalFormatting>
  <conditionalFormatting sqref="Y13:Y14">
    <cfRule type="cellIs" dxfId="72" priority="150" operator="equal">
      <formula>"NO ACEPTABLE"</formula>
    </cfRule>
    <cfRule type="cellIs" dxfId="71" priority="151" operator="equal">
      <formula>"ACEPTABLE CON CONTROL ESPECIFICO"</formula>
    </cfRule>
    <cfRule type="cellIs" dxfId="70" priority="152" operator="equal">
      <formula>"MEJORABLE"</formula>
    </cfRule>
    <cfRule type="cellIs" dxfId="69" priority="153" operator="equal">
      <formula>"ACEPTABLE"</formula>
    </cfRule>
  </conditionalFormatting>
  <conditionalFormatting sqref="W20">
    <cfRule type="cellIs" dxfId="68" priority="144" stopIfTrue="1" operator="equal">
      <formula>3</formula>
    </cfRule>
  </conditionalFormatting>
  <conditionalFormatting sqref="Y20">
    <cfRule type="cellIs" dxfId="67" priority="140" operator="equal">
      <formula>"NO ACEPTABLE"</formula>
    </cfRule>
    <cfRule type="cellIs" dxfId="66" priority="141" operator="equal">
      <formula>"ACEPTABLE CON CONTROL ESPECIFICO"</formula>
    </cfRule>
    <cfRule type="cellIs" dxfId="65" priority="142" operator="equal">
      <formula>"MEJORABLE"</formula>
    </cfRule>
    <cfRule type="cellIs" dxfId="64" priority="143" operator="equal">
      <formula>"ACEPTABLE"</formula>
    </cfRule>
  </conditionalFormatting>
  <conditionalFormatting sqref="W22">
    <cfRule type="cellIs" dxfId="63" priority="139" stopIfTrue="1" operator="equal">
      <formula>3</formula>
    </cfRule>
  </conditionalFormatting>
  <conditionalFormatting sqref="Y22">
    <cfRule type="cellIs" dxfId="62" priority="135" operator="equal">
      <formula>"NO ACEPTABLE"</formula>
    </cfRule>
    <cfRule type="cellIs" dxfId="61" priority="136" operator="equal">
      <formula>"ACEPTABLE CON CONTROL ESPECIFICO"</formula>
    </cfRule>
    <cfRule type="cellIs" dxfId="60" priority="137" operator="equal">
      <formula>"MEJORABLE"</formula>
    </cfRule>
    <cfRule type="cellIs" dxfId="59" priority="138" operator="equal">
      <formula>"ACEPTABLE"</formula>
    </cfRule>
  </conditionalFormatting>
  <conditionalFormatting sqref="W30">
    <cfRule type="cellIs" dxfId="58" priority="134" stopIfTrue="1" operator="equal">
      <formula>3</formula>
    </cfRule>
  </conditionalFormatting>
  <conditionalFormatting sqref="Y30">
    <cfRule type="cellIs" dxfId="57" priority="130" operator="equal">
      <formula>"NO ACEPTABLE"</formula>
    </cfRule>
    <cfRule type="cellIs" dxfId="56" priority="131" operator="equal">
      <formula>"ACEPTABLE CON CONTROL ESPECIFICO"</formula>
    </cfRule>
    <cfRule type="cellIs" dxfId="55" priority="132" operator="equal">
      <formula>"MEJORABLE"</formula>
    </cfRule>
    <cfRule type="cellIs" dxfId="54" priority="133" operator="equal">
      <formula>"ACEPTABLE"</formula>
    </cfRule>
  </conditionalFormatting>
  <conditionalFormatting sqref="W38">
    <cfRule type="cellIs" dxfId="53" priority="129" stopIfTrue="1" operator="equal">
      <formula>3</formula>
    </cfRule>
  </conditionalFormatting>
  <conditionalFormatting sqref="Y38">
    <cfRule type="cellIs" dxfId="52" priority="125" operator="equal">
      <formula>"NO ACEPTABLE"</formula>
    </cfRule>
    <cfRule type="cellIs" dxfId="51" priority="126" operator="equal">
      <formula>"ACEPTABLE CON CONTROL ESPECIFICO"</formula>
    </cfRule>
    <cfRule type="cellIs" dxfId="50" priority="127" operator="equal">
      <formula>"MEJORABLE"</formula>
    </cfRule>
    <cfRule type="cellIs" dxfId="49" priority="128" operator="equal">
      <formula>"ACEPTABLE"</formula>
    </cfRule>
  </conditionalFormatting>
  <conditionalFormatting sqref="W50">
    <cfRule type="cellIs" dxfId="48" priority="114" stopIfTrue="1" operator="equal">
      <formula>3</formula>
    </cfRule>
  </conditionalFormatting>
  <conditionalFormatting sqref="Y50">
    <cfRule type="cellIs" dxfId="47" priority="110" operator="equal">
      <formula>"NO ACEPTABLE"</formula>
    </cfRule>
    <cfRule type="cellIs" dxfId="46" priority="111" operator="equal">
      <formula>"ACEPTABLE CON CONTROL ESPECIFICO"</formula>
    </cfRule>
    <cfRule type="cellIs" dxfId="45" priority="112" operator="equal">
      <formula>"MEJORABLE"</formula>
    </cfRule>
    <cfRule type="cellIs" dxfId="44" priority="113" operator="equal">
      <formula>"ACEPTABLE"</formula>
    </cfRule>
  </conditionalFormatting>
  <conditionalFormatting sqref="W45">
    <cfRule type="cellIs" dxfId="43" priority="124" stopIfTrue="1" operator="equal">
      <formula>3</formula>
    </cfRule>
  </conditionalFormatting>
  <conditionalFormatting sqref="Y45">
    <cfRule type="cellIs" dxfId="42" priority="120" operator="equal">
      <formula>"NO ACEPTABLE"</formula>
    </cfRule>
    <cfRule type="cellIs" dxfId="41" priority="121" operator="equal">
      <formula>"ACEPTABLE CON CONTROL ESPECIFICO"</formula>
    </cfRule>
    <cfRule type="cellIs" dxfId="40" priority="122" operator="equal">
      <formula>"MEJORABLE"</formula>
    </cfRule>
    <cfRule type="cellIs" dxfId="39" priority="123" operator="equal">
      <formula>"ACEPTABLE"</formula>
    </cfRule>
  </conditionalFormatting>
  <conditionalFormatting sqref="W46">
    <cfRule type="cellIs" dxfId="38" priority="119" stopIfTrue="1" operator="equal">
      <formula>3</formula>
    </cfRule>
  </conditionalFormatting>
  <conditionalFormatting sqref="Y46">
    <cfRule type="cellIs" dxfId="37" priority="115" operator="equal">
      <formula>"NO ACEPTABLE"</formula>
    </cfRule>
    <cfRule type="cellIs" dxfId="36" priority="116" operator="equal">
      <formula>"ACEPTABLE CON CONTROL ESPECIFICO"</formula>
    </cfRule>
    <cfRule type="cellIs" dxfId="35" priority="117" operator="equal">
      <formula>"MEJORABLE"</formula>
    </cfRule>
    <cfRule type="cellIs" dxfId="34" priority="118" operator="equal">
      <formula>"ACEPTABLE"</formula>
    </cfRule>
  </conditionalFormatting>
  <conditionalFormatting sqref="Y51">
    <cfRule type="cellIs" dxfId="33" priority="105" operator="equal">
      <formula>"NO ACEPTABLE"</formula>
    </cfRule>
    <cfRule type="cellIs" dxfId="32" priority="106" operator="equal">
      <formula>"ACEPTABLE CON CONTROL ESPECIFICO"</formula>
    </cfRule>
    <cfRule type="cellIs" dxfId="31" priority="107" operator="equal">
      <formula>"MEJORABLE"</formula>
    </cfRule>
    <cfRule type="cellIs" dxfId="30" priority="108" operator="equal">
      <formula>"ACEPTABLE"</formula>
    </cfRule>
  </conditionalFormatting>
  <conditionalFormatting sqref="W51">
    <cfRule type="cellIs" dxfId="29" priority="109" stopIfTrue="1" operator="equal">
      <formula>3</formula>
    </cfRule>
  </conditionalFormatting>
  <conditionalFormatting sqref="Y67:Y70">
    <cfRule type="cellIs" dxfId="28" priority="26" operator="equal">
      <formula>"NO ACEPTABLE"</formula>
    </cfRule>
    <cfRule type="cellIs" dxfId="27" priority="27" operator="equal">
      <formula>"ACEPTABLE CON CONTROL ESPECIFICO"</formula>
    </cfRule>
    <cfRule type="cellIs" dxfId="26" priority="28" operator="equal">
      <formula>"MEJORABLE"</formula>
    </cfRule>
    <cfRule type="cellIs" dxfId="25" priority="29" operator="equal">
      <formula>"ACEPTABLE"</formula>
    </cfRule>
  </conditionalFormatting>
  <conditionalFormatting sqref="W57">
    <cfRule type="cellIs" dxfId="24" priority="25" stopIfTrue="1" operator="equal">
      <formula>3</formula>
    </cfRule>
  </conditionalFormatting>
  <conditionalFormatting sqref="Y57">
    <cfRule type="cellIs" dxfId="23" priority="21" operator="equal">
      <formula>"NO ACEPTABLE"</formula>
    </cfRule>
    <cfRule type="cellIs" dxfId="22" priority="22" operator="equal">
      <formula>"ACEPTABLE CON CONTROL ESPECIFICO"</formula>
    </cfRule>
    <cfRule type="cellIs" dxfId="21" priority="23" operator="equal">
      <formula>"MEJORABLE"</formula>
    </cfRule>
    <cfRule type="cellIs" dxfId="20" priority="24" operator="equal">
      <formula>"ACEPTABLE"</formula>
    </cfRule>
  </conditionalFormatting>
  <conditionalFormatting sqref="W58">
    <cfRule type="cellIs" dxfId="19" priority="20" stopIfTrue="1" operator="equal">
      <formula>3</formula>
    </cfRule>
  </conditionalFormatting>
  <conditionalFormatting sqref="Y58">
    <cfRule type="cellIs" dxfId="18" priority="16" operator="equal">
      <formula>"NO ACEPTABLE"</formula>
    </cfRule>
    <cfRule type="cellIs" dxfId="17" priority="17" operator="equal">
      <formula>"ACEPTABLE CON CONTROL ESPECIFICO"</formula>
    </cfRule>
    <cfRule type="cellIs" dxfId="16" priority="18" operator="equal">
      <formula>"MEJORABLE"</formula>
    </cfRule>
    <cfRule type="cellIs" dxfId="15" priority="19" operator="equal">
      <formula>"ACEPTABLE"</formula>
    </cfRule>
  </conditionalFormatting>
  <conditionalFormatting sqref="W56">
    <cfRule type="cellIs" dxfId="14" priority="15" stopIfTrue="1" operator="equal">
      <formula>3</formula>
    </cfRule>
  </conditionalFormatting>
  <conditionalFormatting sqref="Y56">
    <cfRule type="cellIs" dxfId="13" priority="11" operator="equal">
      <formula>"NO ACEPTABLE"</formula>
    </cfRule>
    <cfRule type="cellIs" dxfId="12" priority="12" operator="equal">
      <formula>"ACEPTABLE CON CONTROL ESPECIFICO"</formula>
    </cfRule>
    <cfRule type="cellIs" dxfId="11" priority="13" operator="equal">
      <formula>"MEJORABLE"</formula>
    </cfRule>
    <cfRule type="cellIs" dxfId="10" priority="14" operator="equal">
      <formula>"ACEPTABLE"</formula>
    </cfRule>
  </conditionalFormatting>
  <conditionalFormatting sqref="W66">
    <cfRule type="cellIs" dxfId="9" priority="10" stopIfTrue="1" operator="equal">
      <formula>3</formula>
    </cfRule>
  </conditionalFormatting>
  <conditionalFormatting sqref="Y66">
    <cfRule type="cellIs" dxfId="8" priority="6" operator="equal">
      <formula>"NO ACEPTABLE"</formula>
    </cfRule>
    <cfRule type="cellIs" dxfId="7" priority="7" operator="equal">
      <formula>"ACEPTABLE CON CONTROL ESPECIFICO"</formula>
    </cfRule>
    <cfRule type="cellIs" dxfId="6" priority="8" operator="equal">
      <formula>"MEJORABLE"</formula>
    </cfRule>
    <cfRule type="cellIs" dxfId="5" priority="9" operator="equal">
      <formula>"ACEPTABLE"</formula>
    </cfRule>
  </conditionalFormatting>
  <conditionalFormatting sqref="W65">
    <cfRule type="cellIs" dxfId="4" priority="5" stopIfTrue="1" operator="equal">
      <formula>3</formula>
    </cfRule>
  </conditionalFormatting>
  <conditionalFormatting sqref="Y65">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25">
    <dataValidation type="list" allowBlank="1" showInputMessage="1" showErrorMessage="1" sqref="Z59:Z64 Z46:Z56 Z39:Z44 Z23:Z37 Z16:Z21 Z13" xr:uid="{00000000-0002-0000-0000-000000000000}">
      <formula1>$Y$73:$Y$93</formula1>
    </dataValidation>
    <dataValidation type="list" allowBlank="1" showInputMessage="1" showErrorMessage="1" sqref="Z15" xr:uid="{00000000-0002-0000-0000-000001000000}">
      <formula1>$Y$73:$Y$94</formula1>
    </dataValidation>
    <dataValidation type="list" allowBlank="1" showInputMessage="1" showErrorMessage="1" sqref="L67:L70 L46:L55 L39:L44 L23:L37 L15:L21 L13 L59:L63" xr:uid="{00000000-0002-0000-0000-000002000000}">
      <formula1>$K$73:$K$102</formula1>
    </dataValidation>
    <dataValidation type="list" allowBlank="1" showInputMessage="1" showErrorMessage="1" sqref="K67:K70 K46:K56 K39:K44 K23:K37 K15:K21 K13 K59:K63" xr:uid="{00000000-0002-0000-0000-000003000000}">
      <formula1>$J$73:$J$101</formula1>
    </dataValidation>
    <dataValidation type="list" allowBlank="1" showInputMessage="1" showErrorMessage="1" sqref="R13 R46:R56 R39:R44 R23:R37 R15:R21 R59:R63" xr:uid="{00000000-0002-0000-0000-000004000000}">
      <formula1>$R$73:$R$76</formula1>
    </dataValidation>
    <dataValidation type="list" allowBlank="1" showInputMessage="1" showErrorMessage="1" sqref="V13 V46:V56 V39:V44 V23:V37 V15:V21 V59:V63" xr:uid="{00000000-0002-0000-0000-000005000000}">
      <formula1>$U$73:$U$77</formula1>
    </dataValidation>
    <dataValidation type="list" allowBlank="1" showInputMessage="1" showErrorMessage="1" sqref="S13 S46:S56 S39:S44 S23:S37 S15:S21 S59:S63" xr:uid="{00000000-0002-0000-0000-000006000000}">
      <formula1>$S$73:$S$77</formula1>
    </dataValidation>
    <dataValidation type="list" allowBlank="1" showInputMessage="1" showErrorMessage="1" sqref="R14 R45 R38 R22" xr:uid="{00000000-0002-0000-0000-00000A000000}">
      <formula1>$R$64:$R$64</formula1>
    </dataValidation>
    <dataValidation type="list" allowBlank="1" showInputMessage="1" showErrorMessage="1" sqref="V14 V22 V38 V45" xr:uid="{00000000-0002-0000-0000-00000B000000}">
      <formula1>$U$64:$U$64</formula1>
    </dataValidation>
    <dataValidation type="list" allowBlank="1" showInputMessage="1" showErrorMessage="1" sqref="S14 S22 S38 S45" xr:uid="{00000000-0002-0000-0000-00000C000000}">
      <formula1>$S$64:$S$64</formula1>
    </dataValidation>
    <dataValidation type="list" allowBlank="1" showInputMessage="1" showErrorMessage="1" sqref="S64:S70" xr:uid="{00000000-0002-0000-0000-00000D000000}">
      <formula1>$T$78:$T$82</formula1>
    </dataValidation>
    <dataValidation type="list" allowBlank="1" showInputMessage="1" showErrorMessage="1" sqref="V64:V70" xr:uid="{00000000-0002-0000-0000-00000E000000}">
      <formula1>$V$78:$V$82</formula1>
    </dataValidation>
    <dataValidation type="list" allowBlank="1" showInputMessage="1" showErrorMessage="1" sqref="R64:R70" xr:uid="{00000000-0002-0000-0000-00000F000000}">
      <formula1>$S$78:$S$81</formula1>
    </dataValidation>
    <dataValidation type="list" allowBlank="1" showInputMessage="1" showErrorMessage="1" sqref="K64" xr:uid="{00000000-0002-0000-0000-000010000000}">
      <formula1>$K$78:$K$106</formula1>
    </dataValidation>
    <dataValidation type="list" allowBlank="1" showInputMessage="1" showErrorMessage="1" sqref="L64" xr:uid="{00000000-0002-0000-0000-000011000000}">
      <formula1>$L$78:$L$107</formula1>
    </dataValidation>
    <dataValidation type="list" allowBlank="1" showInputMessage="1" showErrorMessage="1" sqref="N13:N56 N67:N70 N59:N64" xr:uid="{00000000-0002-0000-0000-000013000000}">
      <formula1>$N$74:$N$83</formula1>
    </dataValidation>
    <dataValidation type="list" allowBlank="1" showInputMessage="1" showErrorMessage="1" sqref="S57:S58" xr:uid="{00000000-0002-0000-0000-000017000000}">
      <formula1>$S$90:$S$94</formula1>
    </dataValidation>
    <dataValidation type="list" allowBlank="1" showInputMessage="1" showErrorMessage="1" sqref="V57:V58" xr:uid="{00000000-0002-0000-0000-000018000000}">
      <formula1>$U$90:$U$94</formula1>
    </dataValidation>
    <dataValidation type="list" allowBlank="1" showInputMessage="1" showErrorMessage="1" sqref="R57:R58" xr:uid="{00000000-0002-0000-0000-000019000000}">
      <formula1>$R$90:$R$93</formula1>
    </dataValidation>
    <dataValidation type="list" allowBlank="1" showInputMessage="1" showErrorMessage="1" sqref="K57:K58" xr:uid="{00000000-0002-0000-0000-00001A000000}">
      <formula1>$J$90:$J$118</formula1>
    </dataValidation>
    <dataValidation type="list" allowBlank="1" showInputMessage="1" showErrorMessage="1" sqref="L57:L58" xr:uid="{00000000-0002-0000-0000-00001B000000}">
      <formula1>$K$90:$K$119</formula1>
    </dataValidation>
    <dataValidation type="list" allowBlank="1" showInputMessage="1" showErrorMessage="1" sqref="Z58" xr:uid="{00000000-0002-0000-0000-00001C000000}">
      <formula1>$Y$90:$Y$110</formula1>
    </dataValidation>
    <dataValidation type="list" allowBlank="1" showInputMessage="1" showErrorMessage="1" sqref="Z14 Z22 Z38 Z45" xr:uid="{00000000-0002-0000-0000-000014000000}">
      <formula1>$Y$64:$Y$86</formula1>
    </dataValidation>
    <dataValidation type="list" allowBlank="1" showInputMessage="1" showErrorMessage="1" sqref="L14 L22 L38 L45" xr:uid="{00000000-0002-0000-0000-000015000000}">
      <formula1>$K$64:$K$95</formula1>
    </dataValidation>
    <dataValidation type="list" allowBlank="1" showInputMessage="1" showErrorMessage="1" sqref="K14 K22 K38 K45" xr:uid="{00000000-0002-0000-0000-000016000000}">
      <formula1>$J$64:$J$94</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topLeftCell="A22" zoomScale="55" zoomScaleNormal="55" workbookViewId="0">
      <selection activeCell="B22" sqref="B22"/>
    </sheetView>
  </sheetViews>
  <sheetFormatPr baseColWidth="10" defaultColWidth="11" defaultRowHeight="14.25" x14ac:dyDescent="0.2"/>
  <cols>
    <col min="1" max="1" width="18.375" style="89" customWidth="1"/>
    <col min="2" max="2" width="17" customWidth="1"/>
    <col min="3" max="3" width="60.125" style="112" customWidth="1"/>
  </cols>
  <sheetData>
    <row r="1" spans="1:3" x14ac:dyDescent="0.2">
      <c r="A1" s="115" t="s">
        <v>267</v>
      </c>
      <c r="B1" s="116"/>
      <c r="C1" s="117"/>
    </row>
    <row r="2" spans="1:3" ht="15" thickBot="1" x14ac:dyDescent="0.25">
      <c r="A2" s="118"/>
      <c r="B2" s="119"/>
      <c r="C2" s="120"/>
    </row>
    <row r="3" spans="1:3" ht="25.5" x14ac:dyDescent="0.2">
      <c r="A3" s="107" t="s">
        <v>36</v>
      </c>
      <c r="B3" s="108" t="s">
        <v>268</v>
      </c>
      <c r="C3" s="107" t="s">
        <v>269</v>
      </c>
    </row>
    <row r="4" spans="1:3" ht="38.25" x14ac:dyDescent="0.2">
      <c r="A4" s="24" t="s">
        <v>270</v>
      </c>
      <c r="B4" s="109">
        <v>10</v>
      </c>
      <c r="C4" s="110" t="s">
        <v>271</v>
      </c>
    </row>
    <row r="5" spans="1:3" ht="38.25" x14ac:dyDescent="0.2">
      <c r="A5" s="24" t="s">
        <v>272</v>
      </c>
      <c r="B5" s="109">
        <v>6</v>
      </c>
      <c r="C5" s="110" t="s">
        <v>273</v>
      </c>
    </row>
    <row r="6" spans="1:3" ht="38.25" x14ac:dyDescent="0.2">
      <c r="A6" s="24" t="s">
        <v>274</v>
      </c>
      <c r="B6" s="109">
        <v>2</v>
      </c>
      <c r="C6" s="110" t="s">
        <v>275</v>
      </c>
    </row>
    <row r="7" spans="1:3" ht="51" x14ac:dyDescent="0.2">
      <c r="A7" s="24" t="s">
        <v>276</v>
      </c>
      <c r="B7" s="109" t="s">
        <v>277</v>
      </c>
      <c r="C7" s="110" t="s">
        <v>278</v>
      </c>
    </row>
    <row r="8" spans="1:3" ht="15" thickBot="1" x14ac:dyDescent="0.25">
      <c r="B8" s="111"/>
    </row>
    <row r="9" spans="1:3" x14ac:dyDescent="0.2">
      <c r="A9" s="115" t="s">
        <v>279</v>
      </c>
      <c r="B9" s="116"/>
      <c r="C9" s="117"/>
    </row>
    <row r="10" spans="1:3" ht="15" thickBot="1" x14ac:dyDescent="0.25">
      <c r="A10" s="118"/>
      <c r="B10" s="119"/>
      <c r="C10" s="120"/>
    </row>
    <row r="11" spans="1:3" ht="25.5" x14ac:dyDescent="0.2">
      <c r="A11" s="107" t="s">
        <v>37</v>
      </c>
      <c r="B11" s="108" t="s">
        <v>280</v>
      </c>
      <c r="C11" s="107" t="s">
        <v>269</v>
      </c>
    </row>
    <row r="12" spans="1:3" ht="25.5" x14ac:dyDescent="0.2">
      <c r="A12" s="24" t="s">
        <v>281</v>
      </c>
      <c r="B12" s="109">
        <v>4</v>
      </c>
      <c r="C12" s="110" t="s">
        <v>282</v>
      </c>
    </row>
    <row r="13" spans="1:3" ht="25.5" x14ac:dyDescent="0.2">
      <c r="A13" s="24" t="s">
        <v>283</v>
      </c>
      <c r="B13" s="109">
        <v>3</v>
      </c>
      <c r="C13" s="110" t="s">
        <v>284</v>
      </c>
    </row>
    <row r="14" spans="1:3" ht="25.5" x14ac:dyDescent="0.2">
      <c r="A14" s="24" t="s">
        <v>285</v>
      </c>
      <c r="B14" s="109">
        <v>2</v>
      </c>
      <c r="C14" s="110" t="s">
        <v>286</v>
      </c>
    </row>
    <row r="15" spans="1:3" x14ac:dyDescent="0.2">
      <c r="A15" s="24" t="s">
        <v>287</v>
      </c>
      <c r="B15" s="109">
        <v>1</v>
      </c>
      <c r="C15" s="110" t="s">
        <v>288</v>
      </c>
    </row>
    <row r="16" spans="1:3" ht="15" thickBot="1" x14ac:dyDescent="0.25"/>
    <row r="17" spans="1:3" x14ac:dyDescent="0.2">
      <c r="A17" s="115" t="s">
        <v>289</v>
      </c>
      <c r="B17" s="116"/>
      <c r="C17" s="117"/>
    </row>
    <row r="18" spans="1:3" ht="15" thickBot="1" x14ac:dyDescent="0.25">
      <c r="A18" s="118"/>
      <c r="B18" s="119"/>
      <c r="C18" s="120"/>
    </row>
    <row r="19" spans="1:3" ht="25.5" x14ac:dyDescent="0.2">
      <c r="A19" s="107" t="s">
        <v>38</v>
      </c>
      <c r="B19" s="108" t="s">
        <v>290</v>
      </c>
      <c r="C19" s="107" t="s">
        <v>269</v>
      </c>
    </row>
    <row r="20" spans="1:3" ht="38.25" x14ac:dyDescent="0.2">
      <c r="A20" s="24" t="s">
        <v>270</v>
      </c>
      <c r="B20" s="109" t="s">
        <v>291</v>
      </c>
      <c r="C20" s="110" t="s">
        <v>292</v>
      </c>
    </row>
    <row r="21" spans="1:3" ht="51" x14ac:dyDescent="0.2">
      <c r="A21" s="24" t="s">
        <v>272</v>
      </c>
      <c r="B21" s="109" t="s">
        <v>293</v>
      </c>
      <c r="C21" s="110" t="s">
        <v>294</v>
      </c>
    </row>
    <row r="22" spans="1:3" ht="38.25" x14ac:dyDescent="0.2">
      <c r="A22" s="24" t="s">
        <v>295</v>
      </c>
      <c r="B22" s="109" t="s">
        <v>296</v>
      </c>
      <c r="C22" s="110" t="s">
        <v>297</v>
      </c>
    </row>
    <row r="23" spans="1:3" ht="38.25" x14ac:dyDescent="0.2">
      <c r="A23" s="24" t="s">
        <v>276</v>
      </c>
      <c r="B23" s="109" t="s">
        <v>298</v>
      </c>
      <c r="C23" s="110" t="s">
        <v>299</v>
      </c>
    </row>
    <row r="24" spans="1:3" ht="15" thickBot="1" x14ac:dyDescent="0.25"/>
    <row r="25" spans="1:3" x14ac:dyDescent="0.2">
      <c r="A25" s="115" t="s">
        <v>300</v>
      </c>
      <c r="B25" s="116"/>
      <c r="C25" s="117"/>
    </row>
    <row r="26" spans="1:3" ht="15" thickBot="1" x14ac:dyDescent="0.25">
      <c r="A26" s="118"/>
      <c r="B26" s="119"/>
      <c r="C26" s="120"/>
    </row>
    <row r="27" spans="1:3" ht="25.5" x14ac:dyDescent="0.2">
      <c r="A27" s="107" t="s">
        <v>40</v>
      </c>
      <c r="B27" s="108" t="s">
        <v>301</v>
      </c>
      <c r="C27" s="107" t="s">
        <v>269</v>
      </c>
    </row>
    <row r="28" spans="1:3" x14ac:dyDescent="0.2">
      <c r="A28" s="24" t="s">
        <v>302</v>
      </c>
      <c r="B28" s="109">
        <v>100</v>
      </c>
      <c r="C28" s="110" t="s">
        <v>303</v>
      </c>
    </row>
    <row r="29" spans="1:3" ht="25.5" x14ac:dyDescent="0.2">
      <c r="A29" s="24" t="s">
        <v>304</v>
      </c>
      <c r="B29" s="109">
        <v>60</v>
      </c>
      <c r="C29" s="110" t="s">
        <v>305</v>
      </c>
    </row>
    <row r="30" spans="1:3" x14ac:dyDescent="0.2">
      <c r="A30" s="24" t="s">
        <v>306</v>
      </c>
      <c r="B30" s="109">
        <v>25</v>
      </c>
      <c r="C30" s="110" t="s">
        <v>307</v>
      </c>
    </row>
    <row r="31" spans="1:3" x14ac:dyDescent="0.2">
      <c r="A31" s="24" t="s">
        <v>308</v>
      </c>
      <c r="B31" s="109">
        <v>10</v>
      </c>
      <c r="C31" s="110" t="s">
        <v>309</v>
      </c>
    </row>
    <row r="32" spans="1:3" ht="15" thickBot="1" x14ac:dyDescent="0.25"/>
    <row r="33" spans="1:3" x14ac:dyDescent="0.2">
      <c r="A33" s="115" t="s">
        <v>310</v>
      </c>
      <c r="B33" s="116"/>
      <c r="C33" s="117"/>
    </row>
    <row r="34" spans="1:3" ht="15" thickBot="1" x14ac:dyDescent="0.25">
      <c r="A34" s="118"/>
      <c r="B34" s="119"/>
      <c r="C34" s="120"/>
    </row>
    <row r="35" spans="1:3" x14ac:dyDescent="0.2">
      <c r="A35" s="107" t="s">
        <v>311</v>
      </c>
      <c r="B35" s="108" t="s">
        <v>312</v>
      </c>
      <c r="C35" s="107" t="s">
        <v>269</v>
      </c>
    </row>
    <row r="36" spans="1:3" ht="25.5" x14ac:dyDescent="0.2">
      <c r="A36" s="24" t="s">
        <v>313</v>
      </c>
      <c r="B36" s="109" t="s">
        <v>314</v>
      </c>
      <c r="C36" s="110" t="s">
        <v>315</v>
      </c>
    </row>
    <row r="37" spans="1:3" x14ac:dyDescent="0.2">
      <c r="A37" s="24" t="s">
        <v>91</v>
      </c>
      <c r="B37" s="109" t="s">
        <v>316</v>
      </c>
      <c r="C37" s="110" t="s">
        <v>317</v>
      </c>
    </row>
    <row r="38" spans="1:3" ht="25.5" x14ac:dyDescent="0.2">
      <c r="A38" s="24" t="s">
        <v>62</v>
      </c>
      <c r="B38" s="109" t="s">
        <v>318</v>
      </c>
      <c r="C38" s="110" t="s">
        <v>319</v>
      </c>
    </row>
    <row r="39" spans="1:3" ht="38.25" x14ac:dyDescent="0.2">
      <c r="A39" s="24" t="s">
        <v>82</v>
      </c>
      <c r="B39" s="109">
        <v>20</v>
      </c>
      <c r="C39" s="110" t="s">
        <v>320</v>
      </c>
    </row>
    <row r="40" spans="1:3" ht="15" thickBot="1" x14ac:dyDescent="0.25"/>
    <row r="41" spans="1:3" x14ac:dyDescent="0.2">
      <c r="A41" s="115" t="s">
        <v>321</v>
      </c>
      <c r="B41" s="116"/>
      <c r="C41" s="117"/>
    </row>
    <row r="42" spans="1:3" ht="15" thickBot="1" x14ac:dyDescent="0.25">
      <c r="A42" s="118"/>
      <c r="B42" s="119"/>
      <c r="C42" s="120"/>
    </row>
    <row r="43" spans="1:3" x14ac:dyDescent="0.2">
      <c r="A43" s="107" t="s">
        <v>311</v>
      </c>
      <c r="B43" s="108" t="s">
        <v>312</v>
      </c>
      <c r="C43" s="107" t="s">
        <v>269</v>
      </c>
    </row>
    <row r="44" spans="1:3" x14ac:dyDescent="0.2">
      <c r="A44" s="24" t="s">
        <v>313</v>
      </c>
      <c r="B44" s="109" t="s">
        <v>322</v>
      </c>
      <c r="C44" s="110" t="s">
        <v>323</v>
      </c>
    </row>
    <row r="45" spans="1:3" ht="38.25" x14ac:dyDescent="0.2">
      <c r="A45" s="24" t="s">
        <v>91</v>
      </c>
      <c r="B45" s="109" t="s">
        <v>324</v>
      </c>
      <c r="C45" s="110" t="s">
        <v>325</v>
      </c>
    </row>
    <row r="46" spans="1:3" x14ac:dyDescent="0.2">
      <c r="A46" s="24" t="s">
        <v>62</v>
      </c>
      <c r="B46" s="109" t="s">
        <v>326</v>
      </c>
      <c r="C46" s="110" t="s">
        <v>327</v>
      </c>
    </row>
    <row r="47" spans="1:3" x14ac:dyDescent="0.2">
      <c r="A47" s="24" t="s">
        <v>82</v>
      </c>
      <c r="B47" s="109" t="s">
        <v>328</v>
      </c>
      <c r="C47" s="110" t="s">
        <v>329</v>
      </c>
    </row>
  </sheetData>
  <mergeCells count="6">
    <mergeCell ref="A41:C42"/>
    <mergeCell ref="A1:C2"/>
    <mergeCell ref="A9:C10"/>
    <mergeCell ref="A17:C18"/>
    <mergeCell ref="A25:C26"/>
    <mergeCell ref="A33:C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W58"/>
  <sheetViews>
    <sheetView topLeftCell="B13" workbookViewId="0">
      <selection activeCell="G58" sqref="G58"/>
    </sheetView>
  </sheetViews>
  <sheetFormatPr baseColWidth="10" defaultColWidth="11" defaultRowHeight="14.25" x14ac:dyDescent="0.2"/>
  <cols>
    <col min="1" max="1" width="6.875" customWidth="1"/>
    <col min="2" max="2" width="23.625" style="17"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x14ac:dyDescent="0.45">
      <c r="B2" s="121" t="s">
        <v>330</v>
      </c>
      <c r="C2" s="122"/>
      <c r="D2" s="122"/>
      <c r="E2" s="122"/>
      <c r="F2" s="122"/>
      <c r="G2" s="122"/>
      <c r="H2" s="122"/>
      <c r="I2" s="122"/>
      <c r="J2" s="122"/>
      <c r="K2" s="122"/>
      <c r="L2" s="122"/>
      <c r="M2" s="122"/>
      <c r="N2" s="122"/>
      <c r="O2" s="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c r="IV2" s="123"/>
      <c r="IW2" s="123"/>
    </row>
    <row r="3" spans="2:257" ht="21.75" x14ac:dyDescent="0.45">
      <c r="B3" s="124" t="s">
        <v>331</v>
      </c>
      <c r="C3" s="124"/>
      <c r="D3" s="124"/>
      <c r="E3" s="124"/>
      <c r="F3" s="124"/>
      <c r="G3" s="124"/>
      <c r="H3" s="124"/>
      <c r="I3" s="124"/>
      <c r="J3" s="124"/>
      <c r="K3" s="124"/>
      <c r="L3" s="124"/>
      <c r="M3" s="124"/>
      <c r="N3" s="124"/>
      <c r="O3" s="3"/>
      <c r="P3" s="125"/>
      <c r="Q3" s="123"/>
      <c r="R3" s="125"/>
      <c r="S3" s="123"/>
      <c r="T3" s="125"/>
      <c r="U3" s="123"/>
      <c r="V3" s="125"/>
      <c r="W3" s="123"/>
      <c r="X3" s="125"/>
      <c r="Y3" s="123"/>
      <c r="Z3" s="125"/>
      <c r="AA3" s="123"/>
      <c r="AB3" s="125"/>
      <c r="AC3" s="123"/>
      <c r="AD3" s="125"/>
      <c r="AE3" s="123"/>
      <c r="AF3" s="125"/>
      <c r="AG3" s="123"/>
      <c r="AH3" s="125"/>
      <c r="AI3" s="123"/>
      <c r="AJ3" s="125"/>
      <c r="AK3" s="123"/>
      <c r="AL3" s="125"/>
      <c r="AM3" s="123"/>
      <c r="AN3" s="125"/>
      <c r="AO3" s="123"/>
      <c r="AP3" s="125"/>
      <c r="AQ3" s="123"/>
      <c r="AR3" s="125"/>
      <c r="AS3" s="123"/>
      <c r="AT3" s="125"/>
      <c r="AU3" s="123"/>
      <c r="AV3" s="125"/>
      <c r="AW3" s="123"/>
      <c r="AX3" s="125"/>
      <c r="AY3" s="123"/>
      <c r="AZ3" s="125"/>
      <c r="BA3" s="123"/>
      <c r="BB3" s="125"/>
      <c r="BC3" s="123"/>
      <c r="BD3" s="125"/>
      <c r="BE3" s="123"/>
      <c r="BF3" s="125"/>
      <c r="BG3" s="123"/>
      <c r="BH3" s="125"/>
      <c r="BI3" s="123"/>
      <c r="BJ3" s="125"/>
      <c r="BK3" s="123"/>
      <c r="BL3" s="125"/>
      <c r="BM3" s="123"/>
      <c r="BN3" s="125"/>
      <c r="BO3" s="123"/>
      <c r="BP3" s="125"/>
      <c r="BQ3" s="123"/>
      <c r="BR3" s="125"/>
      <c r="BS3" s="123"/>
      <c r="BT3" s="125"/>
      <c r="BU3" s="123"/>
      <c r="BV3" s="125"/>
      <c r="BW3" s="123"/>
      <c r="BX3" s="125"/>
      <c r="BY3" s="123"/>
      <c r="BZ3" s="125"/>
      <c r="CA3" s="123"/>
      <c r="CB3" s="125"/>
      <c r="CC3" s="123"/>
      <c r="CD3" s="125"/>
      <c r="CE3" s="123"/>
      <c r="CF3" s="125"/>
      <c r="CG3" s="123"/>
      <c r="CH3" s="125"/>
      <c r="CI3" s="123"/>
      <c r="CJ3" s="125"/>
      <c r="CK3" s="123"/>
      <c r="CL3" s="125"/>
      <c r="CM3" s="123"/>
      <c r="CN3" s="125"/>
      <c r="CO3" s="123"/>
      <c r="CP3" s="125"/>
      <c r="CQ3" s="123"/>
      <c r="CR3" s="125"/>
      <c r="CS3" s="123"/>
      <c r="CT3" s="125"/>
      <c r="CU3" s="123"/>
      <c r="CV3" s="125"/>
      <c r="CW3" s="123"/>
      <c r="CX3" s="125"/>
      <c r="CY3" s="123"/>
      <c r="CZ3" s="125"/>
      <c r="DA3" s="123"/>
      <c r="DB3" s="125"/>
      <c r="DC3" s="123"/>
      <c r="DD3" s="125"/>
      <c r="DE3" s="123"/>
      <c r="DF3" s="125"/>
      <c r="DG3" s="123"/>
      <c r="DH3" s="125"/>
      <c r="DI3" s="123"/>
      <c r="DJ3" s="125"/>
      <c r="DK3" s="123"/>
      <c r="DL3" s="125"/>
      <c r="DM3" s="123"/>
      <c r="DN3" s="125"/>
      <c r="DO3" s="123"/>
      <c r="DP3" s="125"/>
      <c r="DQ3" s="123"/>
      <c r="DR3" s="125"/>
      <c r="DS3" s="123"/>
      <c r="DT3" s="125"/>
      <c r="DU3" s="123"/>
      <c r="DV3" s="125"/>
      <c r="DW3" s="123"/>
      <c r="DX3" s="125"/>
      <c r="DY3" s="123"/>
      <c r="DZ3" s="125"/>
      <c r="EA3" s="123"/>
      <c r="EB3" s="125"/>
      <c r="EC3" s="123"/>
      <c r="ED3" s="125"/>
      <c r="EE3" s="123"/>
      <c r="EF3" s="125"/>
      <c r="EG3" s="123"/>
      <c r="EH3" s="125"/>
      <c r="EI3" s="123"/>
      <c r="EJ3" s="125"/>
      <c r="EK3" s="123"/>
      <c r="EL3" s="125"/>
      <c r="EM3" s="123"/>
      <c r="EN3" s="125"/>
      <c r="EO3" s="123"/>
      <c r="EP3" s="125"/>
      <c r="EQ3" s="123"/>
      <c r="ER3" s="125"/>
      <c r="ES3" s="123"/>
      <c r="ET3" s="125"/>
      <c r="EU3" s="123"/>
      <c r="EV3" s="125"/>
      <c r="EW3" s="123"/>
      <c r="EX3" s="125"/>
      <c r="EY3" s="123"/>
      <c r="EZ3" s="125"/>
      <c r="FA3" s="123"/>
      <c r="FB3" s="125"/>
      <c r="FC3" s="123"/>
      <c r="FD3" s="125"/>
      <c r="FE3" s="123"/>
      <c r="FF3" s="125"/>
      <c r="FG3" s="123"/>
      <c r="FH3" s="125"/>
      <c r="FI3" s="123"/>
      <c r="FJ3" s="125"/>
      <c r="FK3" s="123"/>
      <c r="FL3" s="125"/>
      <c r="FM3" s="123"/>
      <c r="FN3" s="125"/>
      <c r="FO3" s="123"/>
      <c r="FP3" s="125"/>
      <c r="FQ3" s="123"/>
      <c r="FR3" s="125"/>
      <c r="FS3" s="123"/>
      <c r="FT3" s="125"/>
      <c r="FU3" s="123"/>
      <c r="FV3" s="125"/>
      <c r="FW3" s="123"/>
      <c r="FX3" s="125"/>
      <c r="FY3" s="123"/>
      <c r="FZ3" s="125"/>
      <c r="GA3" s="123"/>
      <c r="GB3" s="125"/>
      <c r="GC3" s="123"/>
      <c r="GD3" s="125"/>
      <c r="GE3" s="123"/>
      <c r="GF3" s="125"/>
      <c r="GG3" s="123"/>
      <c r="GH3" s="125"/>
      <c r="GI3" s="123"/>
      <c r="GJ3" s="125"/>
      <c r="GK3" s="123"/>
      <c r="GL3" s="125"/>
      <c r="GM3" s="123"/>
      <c r="GN3" s="125"/>
      <c r="GO3" s="123"/>
      <c r="GP3" s="125"/>
      <c r="GQ3" s="123"/>
      <c r="GR3" s="125"/>
      <c r="GS3" s="123"/>
      <c r="GT3" s="125"/>
      <c r="GU3" s="123"/>
      <c r="GV3" s="125"/>
      <c r="GW3" s="123"/>
      <c r="GX3" s="125"/>
      <c r="GY3" s="123"/>
      <c r="GZ3" s="125"/>
      <c r="HA3" s="123"/>
      <c r="HB3" s="125"/>
      <c r="HC3" s="123"/>
      <c r="HD3" s="125"/>
      <c r="HE3" s="123"/>
      <c r="HF3" s="125"/>
      <c r="HG3" s="123"/>
      <c r="HH3" s="125"/>
      <c r="HI3" s="123"/>
      <c r="HJ3" s="125"/>
      <c r="HK3" s="123"/>
      <c r="HL3" s="125"/>
      <c r="HM3" s="123"/>
      <c r="HN3" s="125"/>
      <c r="HO3" s="123"/>
      <c r="HP3" s="125"/>
      <c r="HQ3" s="123"/>
      <c r="HR3" s="125"/>
      <c r="HS3" s="123"/>
      <c r="HT3" s="125"/>
      <c r="HU3" s="123"/>
      <c r="HV3" s="125"/>
      <c r="HW3" s="123"/>
      <c r="HX3" s="125"/>
      <c r="HY3" s="123"/>
      <c r="HZ3" s="125"/>
      <c r="IA3" s="123"/>
      <c r="IB3" s="125"/>
      <c r="IC3" s="123"/>
      <c r="ID3" s="125"/>
      <c r="IE3" s="123"/>
      <c r="IF3" s="125"/>
      <c r="IG3" s="123"/>
      <c r="IH3" s="125"/>
      <c r="II3" s="123"/>
      <c r="IJ3" s="125"/>
      <c r="IK3" s="123"/>
      <c r="IL3" s="125"/>
      <c r="IM3" s="123"/>
      <c r="IN3" s="125"/>
      <c r="IO3" s="123"/>
      <c r="IP3" s="125"/>
      <c r="IQ3" s="123"/>
      <c r="IR3" s="125"/>
      <c r="IS3" s="123"/>
      <c r="IT3" s="125"/>
      <c r="IU3" s="123"/>
      <c r="IV3" s="125"/>
      <c r="IW3" s="123"/>
    </row>
    <row r="4" spans="2:257" ht="15" thickBot="1" x14ac:dyDescent="0.25"/>
    <row r="5" spans="2:257" ht="60" customHeight="1" thickBot="1" x14ac:dyDescent="0.25">
      <c r="B5" s="101" t="s">
        <v>29</v>
      </c>
      <c r="C5" s="102" t="s">
        <v>332</v>
      </c>
      <c r="D5" t="e">
        <f>#REF!</f>
        <v>#REF!</v>
      </c>
      <c r="E5" t="e">
        <f>#REF!</f>
        <v>#REF!</v>
      </c>
      <c r="G5" s="63"/>
      <c r="H5" s="65" t="s">
        <v>333</v>
      </c>
      <c r="I5" s="65" t="s">
        <v>334</v>
      </c>
      <c r="J5" s="65" t="s">
        <v>34</v>
      </c>
      <c r="K5" s="64" t="s">
        <v>335</v>
      </c>
    </row>
    <row r="6" spans="2:257" ht="25.5" customHeight="1" thickBot="1" x14ac:dyDescent="0.25">
      <c r="B6" s="13" t="s">
        <v>336</v>
      </c>
      <c r="C6" s="20" t="s">
        <v>337</v>
      </c>
      <c r="D6" s="94"/>
      <c r="E6" t="e">
        <f>#REF!</f>
        <v>#REF!</v>
      </c>
      <c r="G6" s="64" t="s">
        <v>338</v>
      </c>
      <c r="H6" s="63">
        <v>6</v>
      </c>
      <c r="I6" s="63">
        <v>9</v>
      </c>
      <c r="J6" s="63">
        <v>33</v>
      </c>
      <c r="K6" s="24">
        <f>SUM(H6:J6)</f>
        <v>48</v>
      </c>
    </row>
    <row r="7" spans="2:257" ht="27.75" customHeight="1" thickBot="1" x14ac:dyDescent="0.25">
      <c r="B7" s="13" t="s">
        <v>336</v>
      </c>
      <c r="C7" s="20" t="s">
        <v>337</v>
      </c>
      <c r="D7" s="95"/>
      <c r="E7" t="e">
        <f>#REF!</f>
        <v>#REF!</v>
      </c>
      <c r="G7" s="15" t="s">
        <v>339</v>
      </c>
      <c r="H7" s="66">
        <v>0.12</v>
      </c>
      <c r="I7" s="66">
        <v>0.19</v>
      </c>
      <c r="J7" s="66">
        <v>0.69</v>
      </c>
      <c r="K7" s="66">
        <v>1</v>
      </c>
    </row>
    <row r="8" spans="2:257" ht="15" thickBot="1" x14ac:dyDescent="0.25">
      <c r="B8" s="13" t="s">
        <v>336</v>
      </c>
      <c r="C8" s="20" t="s">
        <v>337</v>
      </c>
      <c r="D8" s="90"/>
      <c r="E8" t="e">
        <f>#REF!</f>
        <v>#REF!</v>
      </c>
    </row>
    <row r="9" spans="2:257" ht="15" thickBot="1" x14ac:dyDescent="0.25">
      <c r="B9" s="13" t="s">
        <v>336</v>
      </c>
      <c r="C9" s="20" t="s">
        <v>337</v>
      </c>
      <c r="D9" s="96"/>
      <c r="E9" t="e">
        <f>#REF!</f>
        <v>#REF!</v>
      </c>
    </row>
    <row r="10" spans="2:257" ht="15" thickBot="1" x14ac:dyDescent="0.25">
      <c r="B10" s="13" t="s">
        <v>336</v>
      </c>
      <c r="C10" s="20" t="s">
        <v>337</v>
      </c>
      <c r="D10" s="90"/>
      <c r="E10" t="e">
        <f>#REF!</f>
        <v>#REF!</v>
      </c>
    </row>
    <row r="11" spans="2:257" ht="14.25" customHeight="1" thickBot="1" x14ac:dyDescent="0.25">
      <c r="B11" s="13" t="s">
        <v>336</v>
      </c>
      <c r="C11" s="20" t="s">
        <v>337</v>
      </c>
      <c r="D11" s="90"/>
      <c r="E11" t="e">
        <f>#REF!</f>
        <v>#REF!</v>
      </c>
    </row>
    <row r="12" spans="2:257" ht="14.25" customHeight="1" thickBot="1" x14ac:dyDescent="0.25">
      <c r="B12" s="13" t="s">
        <v>340</v>
      </c>
      <c r="C12" s="22" t="s">
        <v>341</v>
      </c>
      <c r="D12" s="94"/>
    </row>
    <row r="13" spans="2:257" ht="14.25" customHeight="1" thickBot="1" x14ac:dyDescent="0.25">
      <c r="B13" s="13" t="s">
        <v>340</v>
      </c>
      <c r="C13" s="22" t="s">
        <v>341</v>
      </c>
      <c r="D13" s="95"/>
    </row>
    <row r="14" spans="2:257" ht="14.25" customHeight="1" thickBot="1" x14ac:dyDescent="0.25">
      <c r="B14" s="13" t="s">
        <v>340</v>
      </c>
      <c r="C14" s="22" t="s">
        <v>341</v>
      </c>
      <c r="D14" s="95"/>
    </row>
    <row r="15" spans="2:257" ht="14.25" customHeight="1" thickBot="1" x14ac:dyDescent="0.25">
      <c r="B15" s="13" t="s">
        <v>340</v>
      </c>
      <c r="C15" s="22" t="s">
        <v>341</v>
      </c>
      <c r="D15" s="90"/>
    </row>
    <row r="16" spans="2:257" ht="14.25" customHeight="1" thickBot="1" x14ac:dyDescent="0.25">
      <c r="B16" s="13" t="s">
        <v>340</v>
      </c>
      <c r="C16" s="22" t="s">
        <v>341</v>
      </c>
      <c r="D16" s="90"/>
    </row>
    <row r="17" spans="2:5" ht="14.25" customHeight="1" thickBot="1" x14ac:dyDescent="0.25">
      <c r="B17" s="13" t="s">
        <v>340</v>
      </c>
      <c r="C17" s="22" t="s">
        <v>341</v>
      </c>
      <c r="D17" s="95"/>
    </row>
    <row r="18" spans="2:5" ht="14.25" customHeight="1" thickBot="1" x14ac:dyDescent="0.25">
      <c r="B18" s="13" t="s">
        <v>340</v>
      </c>
      <c r="C18" s="22" t="s">
        <v>341</v>
      </c>
      <c r="D18" s="95"/>
    </row>
    <row r="19" spans="2:5" ht="14.25" customHeight="1" thickBot="1" x14ac:dyDescent="0.25">
      <c r="B19" s="13" t="s">
        <v>340</v>
      </c>
      <c r="C19" s="22" t="s">
        <v>341</v>
      </c>
      <c r="D19" s="90"/>
    </row>
    <row r="20" spans="2:5" ht="17.25" customHeight="1" thickBot="1" x14ac:dyDescent="0.25">
      <c r="B20" s="13" t="s">
        <v>342</v>
      </c>
      <c r="C20" s="22" t="s">
        <v>341</v>
      </c>
      <c r="D20" s="97"/>
    </row>
    <row r="21" spans="2:5" ht="15.75" customHeight="1" thickBot="1" x14ac:dyDescent="0.25">
      <c r="B21" s="19" t="s">
        <v>342</v>
      </c>
      <c r="C21" s="21" t="s">
        <v>343</v>
      </c>
      <c r="D21" s="98"/>
      <c r="E21" t="e">
        <f>#REF!</f>
        <v>#REF!</v>
      </c>
    </row>
    <row r="22" spans="2:5" ht="12.75" customHeight="1" thickBot="1" x14ac:dyDescent="0.25">
      <c r="B22" s="13" t="s">
        <v>344</v>
      </c>
      <c r="C22" s="21" t="s">
        <v>343</v>
      </c>
      <c r="D22" s="99"/>
      <c r="E22" t="e">
        <f>#REF!</f>
        <v>#REF!</v>
      </c>
    </row>
    <row r="23" spans="2:5" ht="18" customHeight="1" thickBot="1" x14ac:dyDescent="0.25">
      <c r="B23" s="13" t="s">
        <v>342</v>
      </c>
      <c r="C23" s="21" t="s">
        <v>343</v>
      </c>
      <c r="D23" s="99"/>
      <c r="E23" t="e">
        <f>#REF!</f>
        <v>#REF!</v>
      </c>
    </row>
    <row r="24" spans="2:5" ht="12.75" customHeight="1" thickBot="1" x14ac:dyDescent="0.25">
      <c r="B24" s="13" t="s">
        <v>345</v>
      </c>
      <c r="C24" s="21" t="s">
        <v>343</v>
      </c>
      <c r="D24" s="95"/>
      <c r="E24" t="e">
        <f>#REF!</f>
        <v>#REF!</v>
      </c>
    </row>
    <row r="25" spans="2:5" ht="15.75" customHeight="1" thickBot="1" x14ac:dyDescent="0.25">
      <c r="B25" s="13" t="s">
        <v>342</v>
      </c>
      <c r="C25" s="21" t="s">
        <v>343</v>
      </c>
      <c r="D25" s="100"/>
      <c r="E25" t="e">
        <f>#REF!</f>
        <v>#REF!</v>
      </c>
    </row>
    <row r="26" spans="2:5" ht="18" customHeight="1" thickBot="1" x14ac:dyDescent="0.25">
      <c r="B26" s="13" t="s">
        <v>342</v>
      </c>
      <c r="C26" s="21" t="s">
        <v>343</v>
      </c>
      <c r="D26" s="100"/>
      <c r="E26" t="e">
        <f>#REF!</f>
        <v>#REF!</v>
      </c>
    </row>
    <row r="27" spans="2:5" ht="18" customHeight="1" thickBot="1" x14ac:dyDescent="0.25">
      <c r="B27" s="13" t="s">
        <v>342</v>
      </c>
      <c r="C27" s="21" t="s">
        <v>343</v>
      </c>
      <c r="D27" s="100"/>
      <c r="E27" t="e">
        <f>#REF!</f>
        <v>#REF!</v>
      </c>
    </row>
    <row r="28" spans="2:5" ht="15.75" customHeight="1" thickBot="1" x14ac:dyDescent="0.25">
      <c r="B28" s="13" t="s">
        <v>342</v>
      </c>
      <c r="C28" s="21" t="s">
        <v>343</v>
      </c>
      <c r="D28" s="95"/>
      <c r="E28" t="e">
        <f>#REF!</f>
        <v>#REF!</v>
      </c>
    </row>
    <row r="29" spans="2:5" ht="12.75" customHeight="1" thickBot="1" x14ac:dyDescent="0.25">
      <c r="B29" s="13" t="s">
        <v>344</v>
      </c>
      <c r="C29" s="21" t="s">
        <v>343</v>
      </c>
      <c r="D29" s="95"/>
      <c r="E29" t="e">
        <f>#REF!</f>
        <v>#REF!</v>
      </c>
    </row>
    <row r="30" spans="2:5" ht="11.25" customHeight="1" thickBot="1" x14ac:dyDescent="0.25">
      <c r="B30" s="13" t="s">
        <v>344</v>
      </c>
      <c r="C30" s="21" t="s">
        <v>343</v>
      </c>
      <c r="D30" s="95"/>
      <c r="E30" t="e">
        <f>#REF!</f>
        <v>#REF!</v>
      </c>
    </row>
    <row r="31" spans="2:5" ht="16.5" customHeight="1" thickBot="1" x14ac:dyDescent="0.25">
      <c r="B31" s="13" t="s">
        <v>342</v>
      </c>
      <c r="C31" s="21" t="s">
        <v>343</v>
      </c>
      <c r="D31" s="97"/>
      <c r="E31" t="e">
        <f>#REF!</f>
        <v>#REF!</v>
      </c>
    </row>
    <row r="32" spans="2:5" ht="18" customHeight="1" thickBot="1" x14ac:dyDescent="0.25">
      <c r="B32" s="13" t="s">
        <v>342</v>
      </c>
      <c r="C32" s="21" t="s">
        <v>343</v>
      </c>
      <c r="D32" s="97"/>
      <c r="E32" t="e">
        <f>#REF!</f>
        <v>#REF!</v>
      </c>
    </row>
    <row r="33" spans="2:5" ht="13.5" customHeight="1" thickBot="1" x14ac:dyDescent="0.25">
      <c r="B33" s="13" t="s">
        <v>345</v>
      </c>
      <c r="C33" s="21" t="s">
        <v>343</v>
      </c>
      <c r="D33" s="90"/>
      <c r="E33" t="e">
        <f>#REF!</f>
        <v>#REF!</v>
      </c>
    </row>
    <row r="34" spans="2:5" ht="15" customHeight="1" thickBot="1" x14ac:dyDescent="0.25">
      <c r="B34" s="13" t="s">
        <v>342</v>
      </c>
      <c r="C34" s="21" t="s">
        <v>343</v>
      </c>
      <c r="D34" s="97"/>
      <c r="E34" t="e">
        <f>#REF!</f>
        <v>#REF!</v>
      </c>
    </row>
    <row r="35" spans="2:5" ht="13.5" customHeight="1" thickBot="1" x14ac:dyDescent="0.25">
      <c r="B35" s="13" t="s">
        <v>344</v>
      </c>
      <c r="C35" s="21" t="s">
        <v>343</v>
      </c>
      <c r="D35" s="97"/>
      <c r="E35" t="e">
        <f>#REF!</f>
        <v>#REF!</v>
      </c>
    </row>
    <row r="36" spans="2:5" ht="16.5" customHeight="1" thickBot="1" x14ac:dyDescent="0.25">
      <c r="B36" s="13" t="s">
        <v>342</v>
      </c>
      <c r="C36" s="21" t="s">
        <v>343</v>
      </c>
      <c r="D36" s="14"/>
      <c r="E36" t="e">
        <f>#REF!</f>
        <v>#REF!</v>
      </c>
    </row>
    <row r="37" spans="2:5" ht="15.75" customHeight="1" thickBot="1" x14ac:dyDescent="0.25">
      <c r="B37" s="13" t="s">
        <v>342</v>
      </c>
      <c r="C37" s="21" t="s">
        <v>343</v>
      </c>
      <c r="D37" s="14"/>
      <c r="E37" t="e">
        <f>#REF!</f>
        <v>#REF!</v>
      </c>
    </row>
    <row r="38" spans="2:5" ht="18" customHeight="1" thickBot="1" x14ac:dyDescent="0.25">
      <c r="B38" s="13" t="s">
        <v>342</v>
      </c>
      <c r="C38" s="21" t="s">
        <v>343</v>
      </c>
      <c r="D38" s="100"/>
      <c r="E38" t="e">
        <f>#REF!</f>
        <v>#REF!</v>
      </c>
    </row>
    <row r="39" spans="2:5" ht="15" thickBot="1" x14ac:dyDescent="0.25">
      <c r="B39" s="13" t="s">
        <v>345</v>
      </c>
      <c r="C39" s="21" t="s">
        <v>343</v>
      </c>
      <c r="D39" s="96"/>
      <c r="E39" t="e">
        <f>#REF!</f>
        <v>#REF!</v>
      </c>
    </row>
    <row r="40" spans="2:5" ht="15" thickBot="1" x14ac:dyDescent="0.25">
      <c r="B40" s="13" t="s">
        <v>344</v>
      </c>
      <c r="C40" s="21" t="s">
        <v>343</v>
      </c>
      <c r="D40" s="96"/>
      <c r="E40" t="e">
        <f>#REF!</f>
        <v>#REF!</v>
      </c>
    </row>
    <row r="41" spans="2:5" ht="15" thickBot="1" x14ac:dyDescent="0.25">
      <c r="B41" s="13" t="s">
        <v>344</v>
      </c>
      <c r="C41" s="21" t="s">
        <v>343</v>
      </c>
      <c r="D41" s="97"/>
      <c r="E41" t="e">
        <f>#REF!</f>
        <v>#REF!</v>
      </c>
    </row>
    <row r="42" spans="2:5" ht="17.25" customHeight="1" thickBot="1" x14ac:dyDescent="0.25">
      <c r="B42" s="13" t="s">
        <v>342</v>
      </c>
      <c r="C42" s="21" t="s">
        <v>343</v>
      </c>
      <c r="D42" s="97"/>
      <c r="E42" t="e">
        <f>#REF!</f>
        <v>#REF!</v>
      </c>
    </row>
    <row r="43" spans="2:5" ht="15" customHeight="1" thickBot="1" x14ac:dyDescent="0.25">
      <c r="B43" s="13" t="s">
        <v>342</v>
      </c>
      <c r="C43" s="21" t="s">
        <v>343</v>
      </c>
      <c r="D43" s="97"/>
    </row>
    <row r="44" spans="2:5" ht="18.75" customHeight="1" thickBot="1" x14ac:dyDescent="0.25">
      <c r="B44" s="91" t="s">
        <v>342</v>
      </c>
      <c r="C44" s="21" t="s">
        <v>343</v>
      </c>
      <c r="D44" s="97"/>
    </row>
    <row r="45" spans="2:5" ht="17.25" customHeight="1" thickBot="1" x14ac:dyDescent="0.25">
      <c r="B45" s="103" t="s">
        <v>342</v>
      </c>
      <c r="C45" s="92" t="s">
        <v>343</v>
      </c>
      <c r="D45" s="97"/>
    </row>
    <row r="46" spans="2:5" ht="12.75" customHeight="1" thickBot="1" x14ac:dyDescent="0.25">
      <c r="B46" s="104" t="s">
        <v>345</v>
      </c>
      <c r="C46" s="92" t="s">
        <v>343</v>
      </c>
      <c r="D46" s="90"/>
    </row>
    <row r="47" spans="2:5" ht="12.75" customHeight="1" thickBot="1" x14ac:dyDescent="0.25">
      <c r="B47" s="104" t="s">
        <v>344</v>
      </c>
      <c r="C47" s="92" t="s">
        <v>343</v>
      </c>
      <c r="D47" s="97"/>
    </row>
    <row r="48" spans="2:5" ht="13.5" customHeight="1" thickBot="1" x14ac:dyDescent="0.25">
      <c r="B48" s="104" t="s">
        <v>342</v>
      </c>
      <c r="C48" s="92" t="s">
        <v>343</v>
      </c>
      <c r="D48" s="14"/>
    </row>
    <row r="49" spans="2:15" ht="16.5" customHeight="1" thickBot="1" x14ac:dyDescent="0.25">
      <c r="B49" s="104" t="s">
        <v>342</v>
      </c>
      <c r="C49" s="92" t="s">
        <v>343</v>
      </c>
      <c r="D49" s="14"/>
    </row>
    <row r="50" spans="2:15" ht="12.75" customHeight="1" thickBot="1" x14ac:dyDescent="0.25">
      <c r="B50" s="104" t="s">
        <v>344</v>
      </c>
      <c r="C50" s="92" t="s">
        <v>343</v>
      </c>
      <c r="D50" s="96"/>
    </row>
    <row r="51" spans="2:15" ht="15.75" customHeight="1" thickBot="1" x14ac:dyDescent="0.25">
      <c r="B51" s="104" t="s">
        <v>342</v>
      </c>
      <c r="C51" s="92" t="s">
        <v>343</v>
      </c>
      <c r="D51" s="100"/>
    </row>
    <row r="52" spans="2:15" ht="15" thickBot="1" x14ac:dyDescent="0.25">
      <c r="B52" s="105" t="s">
        <v>346</v>
      </c>
      <c r="C52" s="93" t="s">
        <v>343</v>
      </c>
      <c r="D52" s="97"/>
    </row>
    <row r="53" spans="2:15" ht="15" thickBot="1" x14ac:dyDescent="0.25">
      <c r="B53" s="103" t="s">
        <v>347</v>
      </c>
      <c r="C53" s="106" t="s">
        <v>343</v>
      </c>
      <c r="D53" s="90"/>
    </row>
    <row r="54" spans="2:15" x14ac:dyDescent="0.2">
      <c r="B54" s="5"/>
      <c r="C54" s="6"/>
    </row>
    <row r="55" spans="2:15" ht="30" customHeight="1" x14ac:dyDescent="0.2">
      <c r="B55" s="5"/>
      <c r="C55" s="6"/>
      <c r="G55" s="126" t="s">
        <v>348</v>
      </c>
      <c r="H55" s="127"/>
      <c r="I55" s="127"/>
      <c r="J55" s="127"/>
      <c r="K55" s="127"/>
      <c r="L55" s="127"/>
      <c r="M55" s="127"/>
      <c r="N55" s="127"/>
      <c r="O55" s="128"/>
    </row>
    <row r="56" spans="2:15" ht="45" x14ac:dyDescent="0.2">
      <c r="E56" s="7"/>
      <c r="F56" s="89"/>
      <c r="G56" s="26"/>
      <c r="H56" s="27" t="s">
        <v>349</v>
      </c>
      <c r="I56" s="27" t="s">
        <v>350</v>
      </c>
      <c r="J56" s="27" t="s">
        <v>351</v>
      </c>
      <c r="K56" s="27" t="s">
        <v>352</v>
      </c>
      <c r="L56" s="27" t="s">
        <v>353</v>
      </c>
      <c r="M56" s="28" t="s">
        <v>354</v>
      </c>
      <c r="N56" s="27" t="s">
        <v>346</v>
      </c>
      <c r="O56" s="27" t="s">
        <v>335</v>
      </c>
    </row>
    <row r="57" spans="2:15" ht="16.5" customHeight="1" x14ac:dyDescent="0.2">
      <c r="E57" s="4" t="s">
        <v>355</v>
      </c>
      <c r="G57" s="29" t="s">
        <v>356</v>
      </c>
      <c r="H57" s="30">
        <v>20</v>
      </c>
      <c r="I57" s="31">
        <v>8</v>
      </c>
      <c r="J57" s="30">
        <v>8</v>
      </c>
      <c r="K57" s="30">
        <v>6</v>
      </c>
      <c r="L57" s="30">
        <v>4</v>
      </c>
      <c r="M57" s="18">
        <v>1</v>
      </c>
      <c r="N57" s="23">
        <v>1</v>
      </c>
      <c r="O57" s="24">
        <f>SUM(H57:N57)</f>
        <v>48</v>
      </c>
    </row>
    <row r="58" spans="2:15" ht="19.5" customHeight="1" x14ac:dyDescent="0.2">
      <c r="G58" s="29" t="s">
        <v>339</v>
      </c>
      <c r="H58" s="25">
        <v>0.42</v>
      </c>
      <c r="I58" s="24" t="s">
        <v>357</v>
      </c>
      <c r="J58" s="24" t="s">
        <v>357</v>
      </c>
      <c r="K58" s="24" t="s">
        <v>358</v>
      </c>
      <c r="L58" s="24" t="s">
        <v>359</v>
      </c>
      <c r="M58" s="24" t="s">
        <v>360</v>
      </c>
      <c r="N58" s="24" t="s">
        <v>360</v>
      </c>
      <c r="O58" s="25">
        <v>1</v>
      </c>
    </row>
  </sheetData>
  <mergeCells count="245">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 ref="HD3:HE3"/>
    <mergeCell ref="HF3:HG3"/>
    <mergeCell ref="HH3:HI3"/>
    <mergeCell ref="GL3:GM3"/>
    <mergeCell ref="GN3:GO3"/>
    <mergeCell ref="GP3:GQ3"/>
    <mergeCell ref="GR3:GS3"/>
    <mergeCell ref="GT3:GU3"/>
    <mergeCell ref="GV3:GW3"/>
    <mergeCell ref="FZ3:GA3"/>
    <mergeCell ref="GB3:GC3"/>
    <mergeCell ref="GD3:GE3"/>
    <mergeCell ref="GF3:GG3"/>
    <mergeCell ref="GH3:GI3"/>
    <mergeCell ref="GJ3:GK3"/>
    <mergeCell ref="FN3:FO3"/>
    <mergeCell ref="FP3:FQ3"/>
    <mergeCell ref="FR3:FS3"/>
    <mergeCell ref="FT3:FU3"/>
    <mergeCell ref="FV3:FW3"/>
    <mergeCell ref="FX3:FY3"/>
    <mergeCell ref="FB3:FC3"/>
    <mergeCell ref="FD3:FE3"/>
    <mergeCell ref="FF3:FG3"/>
    <mergeCell ref="FH3:FI3"/>
    <mergeCell ref="FJ3:FK3"/>
    <mergeCell ref="FL3:FM3"/>
    <mergeCell ref="EP3:EQ3"/>
    <mergeCell ref="ER3:ES3"/>
    <mergeCell ref="ET3:EU3"/>
    <mergeCell ref="EV3:EW3"/>
    <mergeCell ref="EX3:EY3"/>
    <mergeCell ref="EZ3:FA3"/>
    <mergeCell ref="ED3:EE3"/>
    <mergeCell ref="EF3:EG3"/>
    <mergeCell ref="EH3:EI3"/>
    <mergeCell ref="EJ3:EK3"/>
    <mergeCell ref="EL3:EM3"/>
    <mergeCell ref="EN3:EO3"/>
    <mergeCell ref="DR3:DS3"/>
    <mergeCell ref="DT3:DU3"/>
    <mergeCell ref="DV3:DW3"/>
    <mergeCell ref="DX3:DY3"/>
    <mergeCell ref="DZ3:EA3"/>
    <mergeCell ref="EB3:EC3"/>
    <mergeCell ref="DF3:DG3"/>
    <mergeCell ref="DH3:DI3"/>
    <mergeCell ref="DJ3:DK3"/>
    <mergeCell ref="DL3:DM3"/>
    <mergeCell ref="DN3:DO3"/>
    <mergeCell ref="DP3:DQ3"/>
    <mergeCell ref="CT3:CU3"/>
    <mergeCell ref="CV3:CW3"/>
    <mergeCell ref="CX3:CY3"/>
    <mergeCell ref="CZ3:DA3"/>
    <mergeCell ref="DB3:DC3"/>
    <mergeCell ref="DD3:DE3"/>
    <mergeCell ref="CH3:CI3"/>
    <mergeCell ref="CJ3:CK3"/>
    <mergeCell ref="CL3:CM3"/>
    <mergeCell ref="CN3:CO3"/>
    <mergeCell ref="CP3:CQ3"/>
    <mergeCell ref="CR3:CS3"/>
    <mergeCell ref="BV3:BW3"/>
    <mergeCell ref="BX3:BY3"/>
    <mergeCell ref="BZ3:CA3"/>
    <mergeCell ref="CB3:CC3"/>
    <mergeCell ref="CD3:CE3"/>
    <mergeCell ref="CF3:CG3"/>
    <mergeCell ref="BJ3:BK3"/>
    <mergeCell ref="BL3:BM3"/>
    <mergeCell ref="BN3:BO3"/>
    <mergeCell ref="BP3:BQ3"/>
    <mergeCell ref="BR3:BS3"/>
    <mergeCell ref="BT3:BU3"/>
    <mergeCell ref="AX3:AY3"/>
    <mergeCell ref="AZ3:BA3"/>
    <mergeCell ref="BB3:BC3"/>
    <mergeCell ref="BD3:BE3"/>
    <mergeCell ref="BF3:BG3"/>
    <mergeCell ref="BH3:BI3"/>
    <mergeCell ref="AR3:AS3"/>
    <mergeCell ref="AT3:AU3"/>
    <mergeCell ref="AV3:AW3"/>
    <mergeCell ref="Z3:AA3"/>
    <mergeCell ref="AB3:AC3"/>
    <mergeCell ref="AD3:AE3"/>
    <mergeCell ref="AF3:AG3"/>
    <mergeCell ref="AH3:AI3"/>
    <mergeCell ref="AJ3:AK3"/>
    <mergeCell ref="B3:N3"/>
    <mergeCell ref="P3:Q3"/>
    <mergeCell ref="R3:S3"/>
    <mergeCell ref="T3:U3"/>
    <mergeCell ref="V3:W3"/>
    <mergeCell ref="X3:Y3"/>
    <mergeCell ref="AL3:AM3"/>
    <mergeCell ref="AN3:AO3"/>
    <mergeCell ref="AP3:AQ3"/>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HJ2:HK2"/>
    <mergeCell ref="HL2:HM2"/>
    <mergeCell ref="HN2:HO2"/>
    <mergeCell ref="HP2:HQ2"/>
    <mergeCell ref="HR2:HS2"/>
    <mergeCell ref="HT2:HU2"/>
    <mergeCell ref="GX2:GY2"/>
    <mergeCell ref="GZ2:HA2"/>
    <mergeCell ref="HB2:HC2"/>
    <mergeCell ref="HD2:HE2"/>
    <mergeCell ref="HF2:HG2"/>
    <mergeCell ref="HH2:HI2"/>
    <mergeCell ref="GL2:GM2"/>
    <mergeCell ref="GN2:GO2"/>
    <mergeCell ref="GP2:GQ2"/>
    <mergeCell ref="GR2:GS2"/>
    <mergeCell ref="GT2:GU2"/>
    <mergeCell ref="GV2:GW2"/>
    <mergeCell ref="FZ2:GA2"/>
    <mergeCell ref="GB2:GC2"/>
    <mergeCell ref="GD2:GE2"/>
    <mergeCell ref="GF2:GG2"/>
    <mergeCell ref="GH2:GI2"/>
    <mergeCell ref="GJ2:GK2"/>
    <mergeCell ref="FN2:FO2"/>
    <mergeCell ref="FP2:FQ2"/>
    <mergeCell ref="FR2:FS2"/>
    <mergeCell ref="FT2:FU2"/>
    <mergeCell ref="FV2:FW2"/>
    <mergeCell ref="FX2:FY2"/>
    <mergeCell ref="FB2:FC2"/>
    <mergeCell ref="FD2:FE2"/>
    <mergeCell ref="FF2:FG2"/>
    <mergeCell ref="FH2:FI2"/>
    <mergeCell ref="FJ2:FK2"/>
    <mergeCell ref="FL2:FM2"/>
    <mergeCell ref="EP2:EQ2"/>
    <mergeCell ref="ER2:ES2"/>
    <mergeCell ref="ET2:EU2"/>
    <mergeCell ref="EV2:EW2"/>
    <mergeCell ref="EX2:EY2"/>
    <mergeCell ref="EZ2:FA2"/>
    <mergeCell ref="ED2:EE2"/>
    <mergeCell ref="EF2:EG2"/>
    <mergeCell ref="EH2:EI2"/>
    <mergeCell ref="EJ2:EK2"/>
    <mergeCell ref="EL2:EM2"/>
    <mergeCell ref="EN2:EO2"/>
    <mergeCell ref="DR2:DS2"/>
    <mergeCell ref="DT2:DU2"/>
    <mergeCell ref="DV2:DW2"/>
    <mergeCell ref="DX2:DY2"/>
    <mergeCell ref="DZ2:EA2"/>
    <mergeCell ref="EB2:EC2"/>
    <mergeCell ref="DF2:DG2"/>
    <mergeCell ref="DH2:DI2"/>
    <mergeCell ref="DJ2:DK2"/>
    <mergeCell ref="DL2:DM2"/>
    <mergeCell ref="DN2:DO2"/>
    <mergeCell ref="DP2:DQ2"/>
    <mergeCell ref="CT2:CU2"/>
    <mergeCell ref="CV2:CW2"/>
    <mergeCell ref="CX2:CY2"/>
    <mergeCell ref="CZ2:DA2"/>
    <mergeCell ref="DB2:DC2"/>
    <mergeCell ref="DD2:DE2"/>
    <mergeCell ref="CH2:CI2"/>
    <mergeCell ref="CJ2:CK2"/>
    <mergeCell ref="CL2:CM2"/>
    <mergeCell ref="CN2:CO2"/>
    <mergeCell ref="CP2:CQ2"/>
    <mergeCell ref="CR2:CS2"/>
    <mergeCell ref="CB2:CC2"/>
    <mergeCell ref="CD2:CE2"/>
    <mergeCell ref="CF2:CG2"/>
    <mergeCell ref="BJ2:BK2"/>
    <mergeCell ref="BL2:BM2"/>
    <mergeCell ref="BN2:BO2"/>
    <mergeCell ref="BP2:BQ2"/>
    <mergeCell ref="BR2:BS2"/>
    <mergeCell ref="BT2:BU2"/>
    <mergeCell ref="BD2:BE2"/>
    <mergeCell ref="BF2:BG2"/>
    <mergeCell ref="BH2:BI2"/>
    <mergeCell ref="AR2:AS2"/>
    <mergeCell ref="AT2:AU2"/>
    <mergeCell ref="AV2:AW2"/>
    <mergeCell ref="BV2:BW2"/>
    <mergeCell ref="BX2:BY2"/>
    <mergeCell ref="BZ2:CA2"/>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V96"/>
  <sheetViews>
    <sheetView workbookViewId="0">
      <selection activeCell="K13" sqref="K13"/>
    </sheetView>
  </sheetViews>
  <sheetFormatPr baseColWidth="10" defaultColWidth="11" defaultRowHeight="14.25" x14ac:dyDescent="0.2"/>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x14ac:dyDescent="0.45">
      <c r="A2" s="121" t="s">
        <v>361</v>
      </c>
      <c r="B2" s="122"/>
      <c r="C2" s="122"/>
      <c r="D2" s="122"/>
      <c r="E2" s="122"/>
      <c r="F2" s="122"/>
      <c r="G2" s="122"/>
      <c r="H2" s="122"/>
      <c r="I2" s="122"/>
      <c r="J2" s="122"/>
      <c r="K2" s="122"/>
      <c r="L2" s="122"/>
      <c r="M2" s="122"/>
      <c r="N2" s="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c r="IV2" s="123"/>
    </row>
    <row r="3" spans="1:256" ht="21.75" x14ac:dyDescent="0.45">
      <c r="A3" s="132" t="s">
        <v>362</v>
      </c>
      <c r="B3" s="124"/>
      <c r="C3" s="124"/>
      <c r="D3" s="124"/>
      <c r="E3" s="124"/>
      <c r="F3" s="124"/>
      <c r="G3" s="124"/>
      <c r="H3" s="124"/>
      <c r="I3" s="124"/>
      <c r="J3" s="124"/>
      <c r="K3" s="124"/>
      <c r="L3" s="124"/>
      <c r="M3" s="124"/>
      <c r="N3" s="3"/>
      <c r="O3" s="125"/>
      <c r="P3" s="123"/>
      <c r="Q3" s="125"/>
      <c r="R3" s="123"/>
      <c r="S3" s="125"/>
      <c r="T3" s="123"/>
      <c r="U3" s="125"/>
      <c r="V3" s="123"/>
      <c r="W3" s="125"/>
      <c r="X3" s="123"/>
      <c r="Y3" s="125"/>
      <c r="Z3" s="123"/>
      <c r="AA3" s="125"/>
      <c r="AB3" s="123"/>
      <c r="AC3" s="125"/>
      <c r="AD3" s="123"/>
      <c r="AE3" s="125"/>
      <c r="AF3" s="123"/>
      <c r="AG3" s="125"/>
      <c r="AH3" s="123"/>
      <c r="AI3" s="125"/>
      <c r="AJ3" s="123"/>
      <c r="AK3" s="125"/>
      <c r="AL3" s="123"/>
      <c r="AM3" s="125"/>
      <c r="AN3" s="123"/>
      <c r="AO3" s="125"/>
      <c r="AP3" s="123"/>
      <c r="AQ3" s="125"/>
      <c r="AR3" s="123"/>
      <c r="AS3" s="125"/>
      <c r="AT3" s="123"/>
      <c r="AU3" s="125"/>
      <c r="AV3" s="123"/>
      <c r="AW3" s="125"/>
      <c r="AX3" s="123"/>
      <c r="AY3" s="125"/>
      <c r="AZ3" s="123"/>
      <c r="BA3" s="125"/>
      <c r="BB3" s="123"/>
      <c r="BC3" s="125"/>
      <c r="BD3" s="123"/>
      <c r="BE3" s="125"/>
      <c r="BF3" s="123"/>
      <c r="BG3" s="125"/>
      <c r="BH3" s="123"/>
      <c r="BI3" s="125"/>
      <c r="BJ3" s="123"/>
      <c r="BK3" s="125"/>
      <c r="BL3" s="123"/>
      <c r="BM3" s="125"/>
      <c r="BN3" s="123"/>
      <c r="BO3" s="125"/>
      <c r="BP3" s="123"/>
      <c r="BQ3" s="125"/>
      <c r="BR3" s="123"/>
      <c r="BS3" s="125"/>
      <c r="BT3" s="123"/>
      <c r="BU3" s="125"/>
      <c r="BV3" s="123"/>
      <c r="BW3" s="125"/>
      <c r="BX3" s="123"/>
      <c r="BY3" s="125"/>
      <c r="BZ3" s="123"/>
      <c r="CA3" s="125"/>
      <c r="CB3" s="123"/>
      <c r="CC3" s="125"/>
      <c r="CD3" s="123"/>
      <c r="CE3" s="125"/>
      <c r="CF3" s="123"/>
      <c r="CG3" s="125"/>
      <c r="CH3" s="123"/>
      <c r="CI3" s="125"/>
      <c r="CJ3" s="123"/>
      <c r="CK3" s="125"/>
      <c r="CL3" s="123"/>
      <c r="CM3" s="125"/>
      <c r="CN3" s="123"/>
      <c r="CO3" s="125"/>
      <c r="CP3" s="123"/>
      <c r="CQ3" s="125"/>
      <c r="CR3" s="123"/>
      <c r="CS3" s="125"/>
      <c r="CT3" s="123"/>
      <c r="CU3" s="125"/>
      <c r="CV3" s="123"/>
      <c r="CW3" s="125"/>
      <c r="CX3" s="123"/>
      <c r="CY3" s="125"/>
      <c r="CZ3" s="123"/>
      <c r="DA3" s="125"/>
      <c r="DB3" s="123"/>
      <c r="DC3" s="125"/>
      <c r="DD3" s="123"/>
      <c r="DE3" s="125"/>
      <c r="DF3" s="123"/>
      <c r="DG3" s="125"/>
      <c r="DH3" s="123"/>
      <c r="DI3" s="125"/>
      <c r="DJ3" s="123"/>
      <c r="DK3" s="125"/>
      <c r="DL3" s="123"/>
      <c r="DM3" s="125"/>
      <c r="DN3" s="123"/>
      <c r="DO3" s="125"/>
      <c r="DP3" s="123"/>
      <c r="DQ3" s="125"/>
      <c r="DR3" s="123"/>
      <c r="DS3" s="125"/>
      <c r="DT3" s="123"/>
      <c r="DU3" s="125"/>
      <c r="DV3" s="123"/>
      <c r="DW3" s="125"/>
      <c r="DX3" s="123"/>
      <c r="DY3" s="125"/>
      <c r="DZ3" s="123"/>
      <c r="EA3" s="125"/>
      <c r="EB3" s="123"/>
      <c r="EC3" s="125"/>
      <c r="ED3" s="123"/>
      <c r="EE3" s="125"/>
      <c r="EF3" s="123"/>
      <c r="EG3" s="125"/>
      <c r="EH3" s="123"/>
      <c r="EI3" s="125"/>
      <c r="EJ3" s="123"/>
      <c r="EK3" s="125"/>
      <c r="EL3" s="123"/>
      <c r="EM3" s="125"/>
      <c r="EN3" s="123"/>
      <c r="EO3" s="125"/>
      <c r="EP3" s="123"/>
      <c r="EQ3" s="125"/>
      <c r="ER3" s="123"/>
      <c r="ES3" s="125"/>
      <c r="ET3" s="123"/>
      <c r="EU3" s="125"/>
      <c r="EV3" s="123"/>
      <c r="EW3" s="125"/>
      <c r="EX3" s="123"/>
      <c r="EY3" s="125"/>
      <c r="EZ3" s="123"/>
      <c r="FA3" s="125"/>
      <c r="FB3" s="123"/>
      <c r="FC3" s="125"/>
      <c r="FD3" s="123"/>
      <c r="FE3" s="125"/>
      <c r="FF3" s="123"/>
      <c r="FG3" s="125"/>
      <c r="FH3" s="123"/>
      <c r="FI3" s="125"/>
      <c r="FJ3" s="123"/>
      <c r="FK3" s="125"/>
      <c r="FL3" s="123"/>
      <c r="FM3" s="125"/>
      <c r="FN3" s="123"/>
      <c r="FO3" s="125"/>
      <c r="FP3" s="123"/>
      <c r="FQ3" s="125"/>
      <c r="FR3" s="123"/>
      <c r="FS3" s="125"/>
      <c r="FT3" s="123"/>
      <c r="FU3" s="125"/>
      <c r="FV3" s="123"/>
      <c r="FW3" s="125"/>
      <c r="FX3" s="123"/>
      <c r="FY3" s="125"/>
      <c r="FZ3" s="123"/>
      <c r="GA3" s="125"/>
      <c r="GB3" s="123"/>
      <c r="GC3" s="125"/>
      <c r="GD3" s="123"/>
      <c r="GE3" s="125"/>
      <c r="GF3" s="123"/>
      <c r="GG3" s="125"/>
      <c r="GH3" s="123"/>
      <c r="GI3" s="125"/>
      <c r="GJ3" s="123"/>
      <c r="GK3" s="125"/>
      <c r="GL3" s="123"/>
      <c r="GM3" s="125"/>
      <c r="GN3" s="123"/>
      <c r="GO3" s="125"/>
      <c r="GP3" s="123"/>
      <c r="GQ3" s="125"/>
      <c r="GR3" s="123"/>
      <c r="GS3" s="125"/>
      <c r="GT3" s="123"/>
      <c r="GU3" s="125"/>
      <c r="GV3" s="123"/>
      <c r="GW3" s="125"/>
      <c r="GX3" s="123"/>
      <c r="GY3" s="125"/>
      <c r="GZ3" s="123"/>
      <c r="HA3" s="125"/>
      <c r="HB3" s="123"/>
      <c r="HC3" s="125"/>
      <c r="HD3" s="123"/>
      <c r="HE3" s="125"/>
      <c r="HF3" s="123"/>
      <c r="HG3" s="125"/>
      <c r="HH3" s="123"/>
      <c r="HI3" s="125"/>
      <c r="HJ3" s="123"/>
      <c r="HK3" s="125"/>
      <c r="HL3" s="123"/>
      <c r="HM3" s="125"/>
      <c r="HN3" s="123"/>
      <c r="HO3" s="125"/>
      <c r="HP3" s="123"/>
      <c r="HQ3" s="125"/>
      <c r="HR3" s="123"/>
      <c r="HS3" s="125"/>
      <c r="HT3" s="123"/>
      <c r="HU3" s="125"/>
      <c r="HV3" s="123"/>
      <c r="HW3" s="125"/>
      <c r="HX3" s="123"/>
      <c r="HY3" s="125"/>
      <c r="HZ3" s="123"/>
      <c r="IA3" s="125"/>
      <c r="IB3" s="123"/>
      <c r="IC3" s="125"/>
      <c r="ID3" s="123"/>
      <c r="IE3" s="125"/>
      <c r="IF3" s="123"/>
      <c r="IG3" s="125"/>
      <c r="IH3" s="123"/>
      <c r="II3" s="125"/>
      <c r="IJ3" s="123"/>
      <c r="IK3" s="125"/>
      <c r="IL3" s="123"/>
      <c r="IM3" s="125"/>
      <c r="IN3" s="123"/>
      <c r="IO3" s="125"/>
      <c r="IP3" s="123"/>
      <c r="IQ3" s="125"/>
      <c r="IR3" s="123"/>
      <c r="IS3" s="125"/>
      <c r="IT3" s="123"/>
      <c r="IU3" s="125"/>
      <c r="IV3" s="123"/>
    </row>
    <row r="5" spans="1:256" ht="60" customHeight="1" thickBot="1" x14ac:dyDescent="0.25">
      <c r="A5" s="15" t="s">
        <v>29</v>
      </c>
      <c r="B5" s="15" t="s">
        <v>332</v>
      </c>
      <c r="C5" t="e">
        <f>#REF!</f>
        <v>#REF!</v>
      </c>
      <c r="D5" t="e">
        <f>#REF!</f>
        <v>#REF!</v>
      </c>
      <c r="F5" s="63"/>
      <c r="G5" s="65" t="s">
        <v>333</v>
      </c>
      <c r="H5" s="65" t="s">
        <v>334</v>
      </c>
      <c r="I5" s="65" t="s">
        <v>34</v>
      </c>
      <c r="J5" s="64" t="s">
        <v>81</v>
      </c>
      <c r="K5" s="65" t="s">
        <v>335</v>
      </c>
    </row>
    <row r="6" spans="1:256" ht="26.25" thickBot="1" x14ac:dyDescent="0.25">
      <c r="A6" s="9" t="s">
        <v>363</v>
      </c>
      <c r="B6" s="12" t="s">
        <v>337</v>
      </c>
      <c r="C6" t="e">
        <f>#REF!</f>
        <v>#REF!</v>
      </c>
      <c r="D6" t="e">
        <f>#REF!</f>
        <v>#REF!</v>
      </c>
      <c r="F6" s="64" t="s">
        <v>338</v>
      </c>
      <c r="G6" s="63">
        <v>14</v>
      </c>
      <c r="H6" s="63">
        <v>13</v>
      </c>
      <c r="I6" s="63">
        <v>54</v>
      </c>
      <c r="J6" s="24">
        <v>5</v>
      </c>
      <c r="K6" s="24">
        <f>SUM(G6:J6)</f>
        <v>86</v>
      </c>
    </row>
    <row r="7" spans="1:256" ht="24.75" customHeight="1" thickBot="1" x14ac:dyDescent="0.25">
      <c r="A7" s="9" t="s">
        <v>363</v>
      </c>
      <c r="B7" s="12" t="s">
        <v>337</v>
      </c>
      <c r="C7" t="e">
        <f>#REF!</f>
        <v>#REF!</v>
      </c>
      <c r="D7" t="e">
        <f>#REF!</f>
        <v>#REF!</v>
      </c>
      <c r="F7" s="64" t="s">
        <v>339</v>
      </c>
      <c r="G7" s="66">
        <v>0.16</v>
      </c>
      <c r="H7" s="66">
        <v>0.15</v>
      </c>
      <c r="I7" s="66">
        <v>0.63</v>
      </c>
      <c r="J7" s="66">
        <v>0.06</v>
      </c>
      <c r="K7" s="25">
        <v>1</v>
      </c>
    </row>
    <row r="8" spans="1:256" ht="15" thickBot="1" x14ac:dyDescent="0.25">
      <c r="A8" s="9" t="s">
        <v>363</v>
      </c>
      <c r="B8" s="12" t="s">
        <v>337</v>
      </c>
      <c r="C8" t="e">
        <f>#REF!</f>
        <v>#REF!</v>
      </c>
      <c r="D8" t="e">
        <f>#REF!</f>
        <v>#REF!</v>
      </c>
    </row>
    <row r="9" spans="1:256" ht="15" thickBot="1" x14ac:dyDescent="0.25">
      <c r="A9" s="9" t="s">
        <v>363</v>
      </c>
      <c r="B9" s="12" t="s">
        <v>337</v>
      </c>
      <c r="C9" t="e">
        <f>#REF!</f>
        <v>#REF!</v>
      </c>
      <c r="D9" t="e">
        <f>#REF!</f>
        <v>#REF!</v>
      </c>
    </row>
    <row r="10" spans="1:256" ht="15" thickBot="1" x14ac:dyDescent="0.25">
      <c r="A10" s="9" t="s">
        <v>363</v>
      </c>
      <c r="B10" s="12" t="s">
        <v>337</v>
      </c>
      <c r="C10" t="e">
        <f>#REF!</f>
        <v>#REF!</v>
      </c>
      <c r="D10" t="e">
        <f>#REF!</f>
        <v>#REF!</v>
      </c>
    </row>
    <row r="11" spans="1:256" ht="15" thickBot="1" x14ac:dyDescent="0.25">
      <c r="A11" s="9" t="s">
        <v>363</v>
      </c>
      <c r="B11" s="12" t="s">
        <v>337</v>
      </c>
      <c r="C11" t="e">
        <f>#REF!</f>
        <v>#REF!</v>
      </c>
      <c r="D11" t="e">
        <f>#REF!</f>
        <v>#REF!</v>
      </c>
    </row>
    <row r="12" spans="1:256" ht="15" thickBot="1" x14ac:dyDescent="0.25">
      <c r="A12" s="9" t="s">
        <v>363</v>
      </c>
      <c r="B12" s="12" t="s">
        <v>337</v>
      </c>
      <c r="C12" t="e">
        <f>#REF!</f>
        <v>#REF!</v>
      </c>
      <c r="D12" t="e">
        <f>#REF!</f>
        <v>#REF!</v>
      </c>
    </row>
    <row r="13" spans="1:256" ht="15" thickBot="1" x14ac:dyDescent="0.25">
      <c r="A13" s="9" t="s">
        <v>363</v>
      </c>
      <c r="B13" s="12" t="s">
        <v>337</v>
      </c>
      <c r="C13" t="e">
        <f>#REF!</f>
        <v>#REF!</v>
      </c>
      <c r="D13" t="e">
        <f>#REF!</f>
        <v>#REF!</v>
      </c>
    </row>
    <row r="14" spans="1:256" ht="15" thickBot="1" x14ac:dyDescent="0.25">
      <c r="A14" s="9" t="s">
        <v>363</v>
      </c>
      <c r="B14" s="12" t="s">
        <v>337</v>
      </c>
      <c r="C14" t="e">
        <f>#REF!</f>
        <v>#REF!</v>
      </c>
      <c r="D14" t="e">
        <f>#REF!</f>
        <v>#REF!</v>
      </c>
    </row>
    <row r="15" spans="1:256" ht="15" thickBot="1" x14ac:dyDescent="0.25">
      <c r="A15" s="9" t="s">
        <v>363</v>
      </c>
      <c r="B15" s="12" t="s">
        <v>337</v>
      </c>
      <c r="C15" t="e">
        <f>#REF!</f>
        <v>#REF!</v>
      </c>
      <c r="D15" t="e">
        <f>#REF!</f>
        <v>#REF!</v>
      </c>
    </row>
    <row r="16" spans="1:256" ht="15" thickBot="1" x14ac:dyDescent="0.25">
      <c r="A16" s="9" t="s">
        <v>363</v>
      </c>
      <c r="B16" s="12" t="s">
        <v>337</v>
      </c>
      <c r="C16" t="e">
        <f>#REF!</f>
        <v>#REF!</v>
      </c>
      <c r="D16" t="e">
        <f>#REF!</f>
        <v>#REF!</v>
      </c>
    </row>
    <row r="17" spans="1:4" ht="15" thickBot="1" x14ac:dyDescent="0.25">
      <c r="A17" s="9" t="s">
        <v>363</v>
      </c>
      <c r="B17" s="12" t="s">
        <v>337</v>
      </c>
      <c r="C17" t="e">
        <f>#REF!</f>
        <v>#REF!</v>
      </c>
      <c r="D17" t="e">
        <f>#REF!</f>
        <v>#REF!</v>
      </c>
    </row>
    <row r="18" spans="1:4" ht="15" thickBot="1" x14ac:dyDescent="0.25">
      <c r="A18" s="9" t="s">
        <v>363</v>
      </c>
      <c r="B18" s="12" t="s">
        <v>337</v>
      </c>
      <c r="C18" t="e">
        <f>#REF!</f>
        <v>#REF!</v>
      </c>
      <c r="D18" t="e">
        <f>#REF!</f>
        <v>#REF!</v>
      </c>
    </row>
    <row r="19" spans="1:4" ht="15" thickBot="1" x14ac:dyDescent="0.25">
      <c r="A19" s="9" t="s">
        <v>363</v>
      </c>
      <c r="B19" s="12" t="s">
        <v>337</v>
      </c>
      <c r="C19" t="e">
        <f>#REF!</f>
        <v>#REF!</v>
      </c>
      <c r="D19" t="e">
        <f>#REF!</f>
        <v>#REF!</v>
      </c>
    </row>
    <row r="20" spans="1:4" ht="15" thickBot="1" x14ac:dyDescent="0.25">
      <c r="A20" s="9" t="s">
        <v>340</v>
      </c>
      <c r="B20" s="10" t="s">
        <v>341</v>
      </c>
      <c r="C20" t="e">
        <f>#REF!</f>
        <v>#REF!</v>
      </c>
      <c r="D20" t="e">
        <f>#REF!</f>
        <v>#REF!</v>
      </c>
    </row>
    <row r="21" spans="1:4" ht="15" thickBot="1" x14ac:dyDescent="0.25">
      <c r="A21" s="9" t="s">
        <v>340</v>
      </c>
      <c r="B21" s="10" t="s">
        <v>341</v>
      </c>
      <c r="C21" t="e">
        <f>#REF!</f>
        <v>#REF!</v>
      </c>
      <c r="D21" t="e">
        <f>#REF!</f>
        <v>#REF!</v>
      </c>
    </row>
    <row r="22" spans="1:4" ht="15" thickBot="1" x14ac:dyDescent="0.25">
      <c r="A22" s="9" t="s">
        <v>340</v>
      </c>
      <c r="B22" s="10" t="s">
        <v>341</v>
      </c>
      <c r="C22" t="e">
        <f>#REF!</f>
        <v>#REF!</v>
      </c>
      <c r="D22" t="e">
        <f>#REF!</f>
        <v>#REF!</v>
      </c>
    </row>
    <row r="23" spans="1:4" ht="15" thickBot="1" x14ac:dyDescent="0.25">
      <c r="A23" s="9" t="s">
        <v>340</v>
      </c>
      <c r="B23" s="10" t="s">
        <v>341</v>
      </c>
      <c r="C23" t="e">
        <f>#REF!</f>
        <v>#REF!</v>
      </c>
      <c r="D23" t="e">
        <f>#REF!</f>
        <v>#REF!</v>
      </c>
    </row>
    <row r="24" spans="1:4" ht="15" thickBot="1" x14ac:dyDescent="0.25">
      <c r="A24" s="9" t="s">
        <v>340</v>
      </c>
      <c r="B24" s="10" t="s">
        <v>341</v>
      </c>
      <c r="C24" t="e">
        <f>#REF!</f>
        <v>#REF!</v>
      </c>
      <c r="D24" t="e">
        <f>#REF!</f>
        <v>#REF!</v>
      </c>
    </row>
    <row r="25" spans="1:4" ht="15" thickBot="1" x14ac:dyDescent="0.25">
      <c r="A25" s="9" t="s">
        <v>340</v>
      </c>
      <c r="B25" s="10" t="s">
        <v>341</v>
      </c>
      <c r="C25" t="e">
        <f>#REF!</f>
        <v>#REF!</v>
      </c>
      <c r="D25" t="e">
        <f>#REF!</f>
        <v>#REF!</v>
      </c>
    </row>
    <row r="26" spans="1:4" ht="15" thickBot="1" x14ac:dyDescent="0.25">
      <c r="A26" s="9" t="s">
        <v>340</v>
      </c>
      <c r="B26" s="10" t="s">
        <v>341</v>
      </c>
      <c r="C26" t="e">
        <f>#REF!</f>
        <v>#REF!</v>
      </c>
      <c r="D26" t="e">
        <f>#REF!</f>
        <v>#REF!</v>
      </c>
    </row>
    <row r="27" spans="1:4" ht="15" thickBot="1" x14ac:dyDescent="0.25">
      <c r="A27" s="9" t="s">
        <v>340</v>
      </c>
      <c r="B27" s="10" t="s">
        <v>341</v>
      </c>
      <c r="C27" t="e">
        <f>#REF!</f>
        <v>#REF!</v>
      </c>
      <c r="D27" t="e">
        <f>#REF!</f>
        <v>#REF!</v>
      </c>
    </row>
    <row r="28" spans="1:4" ht="15" thickBot="1" x14ac:dyDescent="0.25">
      <c r="A28" s="9" t="s">
        <v>340</v>
      </c>
      <c r="B28" s="10" t="s">
        <v>341</v>
      </c>
      <c r="C28" t="e">
        <f>#REF!</f>
        <v>#REF!</v>
      </c>
      <c r="D28" t="e">
        <f>#REF!</f>
        <v>#REF!</v>
      </c>
    </row>
    <row r="29" spans="1:4" ht="15" thickBot="1" x14ac:dyDescent="0.25">
      <c r="A29" s="9" t="s">
        <v>340</v>
      </c>
      <c r="B29" s="10" t="s">
        <v>341</v>
      </c>
      <c r="C29" t="e">
        <f>#REF!</f>
        <v>#REF!</v>
      </c>
      <c r="D29" t="e">
        <f>#REF!</f>
        <v>#REF!</v>
      </c>
    </row>
    <row r="30" spans="1:4" ht="21.75" customHeight="1" thickBot="1" x14ac:dyDescent="0.25">
      <c r="A30" s="9" t="s">
        <v>349</v>
      </c>
      <c r="B30" s="10" t="s">
        <v>341</v>
      </c>
      <c r="C30" t="e">
        <f>#REF!</f>
        <v>#REF!</v>
      </c>
      <c r="D30" t="e">
        <f>#REF!</f>
        <v>#REF!</v>
      </c>
    </row>
    <row r="31" spans="1:4" ht="22.5" customHeight="1" thickBot="1" x14ac:dyDescent="0.25">
      <c r="A31" s="9" t="s">
        <v>349</v>
      </c>
      <c r="B31" s="10" t="s">
        <v>341</v>
      </c>
      <c r="C31" t="e">
        <f>#REF!</f>
        <v>#REF!</v>
      </c>
      <c r="D31" t="e">
        <f>#REF!</f>
        <v>#REF!</v>
      </c>
    </row>
    <row r="32" spans="1:4" ht="15" thickBot="1" x14ac:dyDescent="0.25">
      <c r="A32" s="9" t="s">
        <v>345</v>
      </c>
      <c r="B32" s="10" t="s">
        <v>341</v>
      </c>
      <c r="C32" t="e">
        <f>#REF!</f>
        <v>#REF!</v>
      </c>
      <c r="D32" t="e">
        <f>#REF!</f>
        <v>#REF!</v>
      </c>
    </row>
    <row r="33" spans="1:4" ht="19.5" customHeight="1" thickBot="1" x14ac:dyDescent="0.25">
      <c r="A33" s="9" t="s">
        <v>349</v>
      </c>
      <c r="B33" s="11" t="s">
        <v>343</v>
      </c>
      <c r="C33" t="e">
        <f>#REF!</f>
        <v>#REF!</v>
      </c>
      <c r="D33" t="e">
        <f>#REF!</f>
        <v>#REF!</v>
      </c>
    </row>
    <row r="34" spans="1:4" ht="20.25" customHeight="1" thickBot="1" x14ac:dyDescent="0.25">
      <c r="A34" s="9" t="s">
        <v>349</v>
      </c>
      <c r="B34" s="11" t="s">
        <v>343</v>
      </c>
    </row>
    <row r="35" spans="1:4" ht="18.75" customHeight="1" thickBot="1" x14ac:dyDescent="0.25">
      <c r="A35" s="9" t="s">
        <v>349</v>
      </c>
      <c r="B35" s="11" t="s">
        <v>343</v>
      </c>
    </row>
    <row r="36" spans="1:4" ht="15" thickBot="1" x14ac:dyDescent="0.25">
      <c r="A36" s="9" t="s">
        <v>344</v>
      </c>
      <c r="B36" s="11" t="s">
        <v>343</v>
      </c>
    </row>
    <row r="37" spans="1:4" ht="15" thickBot="1" x14ac:dyDescent="0.25">
      <c r="A37" s="9" t="s">
        <v>344</v>
      </c>
      <c r="B37" s="11" t="s">
        <v>343</v>
      </c>
    </row>
    <row r="38" spans="1:4" ht="15" thickBot="1" x14ac:dyDescent="0.25">
      <c r="A38" s="9" t="s">
        <v>344</v>
      </c>
      <c r="B38" s="11" t="s">
        <v>343</v>
      </c>
    </row>
    <row r="39" spans="1:4" ht="15" thickBot="1" x14ac:dyDescent="0.25">
      <c r="A39" s="9" t="s">
        <v>344</v>
      </c>
      <c r="B39" s="11" t="s">
        <v>343</v>
      </c>
    </row>
    <row r="40" spans="1:4" ht="19.5" customHeight="1" thickBot="1" x14ac:dyDescent="0.25">
      <c r="A40" s="9" t="s">
        <v>349</v>
      </c>
      <c r="B40" s="11" t="s">
        <v>343</v>
      </c>
    </row>
    <row r="41" spans="1:4" ht="18.75" customHeight="1" thickBot="1" x14ac:dyDescent="0.25">
      <c r="A41" s="9" t="s">
        <v>349</v>
      </c>
      <c r="B41" s="11" t="s">
        <v>343</v>
      </c>
    </row>
    <row r="42" spans="1:4" ht="15" thickBot="1" x14ac:dyDescent="0.25">
      <c r="A42" s="9" t="s">
        <v>344</v>
      </c>
      <c r="B42" s="11" t="s">
        <v>343</v>
      </c>
    </row>
    <row r="43" spans="1:4" ht="19.5" customHeight="1" thickBot="1" x14ac:dyDescent="0.25">
      <c r="A43" s="9" t="s">
        <v>349</v>
      </c>
      <c r="B43" s="11" t="s">
        <v>343</v>
      </c>
    </row>
    <row r="44" spans="1:4" ht="15" thickBot="1" x14ac:dyDescent="0.25">
      <c r="A44" s="9" t="s">
        <v>344</v>
      </c>
      <c r="B44" s="11" t="s">
        <v>343</v>
      </c>
    </row>
    <row r="45" spans="1:4" ht="19.5" customHeight="1" thickBot="1" x14ac:dyDescent="0.25">
      <c r="A45" s="9" t="s">
        <v>349</v>
      </c>
      <c r="B45" s="11" t="s">
        <v>343</v>
      </c>
    </row>
    <row r="46" spans="1:4" ht="19.5" customHeight="1" thickBot="1" x14ac:dyDescent="0.25">
      <c r="A46" s="9" t="s">
        <v>349</v>
      </c>
      <c r="B46" s="11" t="s">
        <v>343</v>
      </c>
    </row>
    <row r="47" spans="1:4" ht="15" thickBot="1" x14ac:dyDescent="0.25">
      <c r="A47" s="9" t="s">
        <v>344</v>
      </c>
      <c r="B47" s="11" t="s">
        <v>343</v>
      </c>
    </row>
    <row r="48" spans="1:4" ht="17.25" customHeight="1" thickBot="1" x14ac:dyDescent="0.25">
      <c r="A48" s="9" t="s">
        <v>349</v>
      </c>
      <c r="B48" s="11" t="s">
        <v>343</v>
      </c>
    </row>
    <row r="49" spans="1:4" ht="15" thickBot="1" x14ac:dyDescent="0.25">
      <c r="A49" s="9" t="s">
        <v>344</v>
      </c>
      <c r="B49" s="11" t="s">
        <v>343</v>
      </c>
    </row>
    <row r="50" spans="1:4" ht="15" thickBot="1" x14ac:dyDescent="0.25">
      <c r="A50" s="9" t="s">
        <v>344</v>
      </c>
      <c r="B50" s="11" t="s">
        <v>343</v>
      </c>
    </row>
    <row r="51" spans="1:4" ht="21" customHeight="1" thickBot="1" x14ac:dyDescent="0.25">
      <c r="A51" s="9" t="s">
        <v>349</v>
      </c>
      <c r="B51" s="11" t="s">
        <v>343</v>
      </c>
    </row>
    <row r="52" spans="1:4" ht="20.25" customHeight="1" thickBot="1" x14ac:dyDescent="0.25">
      <c r="A52" s="9" t="s">
        <v>349</v>
      </c>
      <c r="B52" s="11" t="s">
        <v>343</v>
      </c>
    </row>
    <row r="53" spans="1:4" ht="15" thickBot="1" x14ac:dyDescent="0.25">
      <c r="A53" s="9" t="s">
        <v>344</v>
      </c>
      <c r="B53" s="11" t="s">
        <v>343</v>
      </c>
    </row>
    <row r="54" spans="1:4" ht="19.5" customHeight="1" thickBot="1" x14ac:dyDescent="0.25">
      <c r="A54" s="9" t="s">
        <v>349</v>
      </c>
      <c r="B54" s="11" t="s">
        <v>343</v>
      </c>
    </row>
    <row r="55" spans="1:4" ht="18" customHeight="1" thickBot="1" x14ac:dyDescent="0.25">
      <c r="A55" s="9" t="s">
        <v>349</v>
      </c>
      <c r="B55" s="11" t="s">
        <v>343</v>
      </c>
    </row>
    <row r="56" spans="1:4" ht="15" thickBot="1" x14ac:dyDescent="0.25">
      <c r="A56" s="9" t="s">
        <v>344</v>
      </c>
      <c r="B56" s="11" t="s">
        <v>343</v>
      </c>
    </row>
    <row r="57" spans="1:4" ht="20.25" customHeight="1" thickBot="1" x14ac:dyDescent="0.25">
      <c r="A57" s="9" t="s">
        <v>349</v>
      </c>
      <c r="B57" s="11" t="s">
        <v>343</v>
      </c>
    </row>
    <row r="58" spans="1:4" ht="18" customHeight="1" thickBot="1" x14ac:dyDescent="0.25">
      <c r="A58" s="9" t="s">
        <v>344</v>
      </c>
      <c r="B58" s="11" t="s">
        <v>343</v>
      </c>
    </row>
    <row r="59" spans="1:4" ht="21.75" customHeight="1" thickBot="1" x14ac:dyDescent="0.25">
      <c r="A59" s="9" t="s">
        <v>349</v>
      </c>
      <c r="B59" s="11" t="s">
        <v>343</v>
      </c>
      <c r="D59" s="7"/>
    </row>
    <row r="60" spans="1:4" ht="21.75" customHeight="1" thickBot="1" x14ac:dyDescent="0.25">
      <c r="A60" s="9" t="s">
        <v>349</v>
      </c>
      <c r="B60" s="11" t="s">
        <v>343</v>
      </c>
      <c r="D60" s="4" t="s">
        <v>355</v>
      </c>
    </row>
    <row r="61" spans="1:4" ht="15" customHeight="1" thickBot="1" x14ac:dyDescent="0.25">
      <c r="A61" s="9" t="s">
        <v>344</v>
      </c>
      <c r="B61" s="11" t="s">
        <v>343</v>
      </c>
      <c r="D61" s="4" t="s">
        <v>339</v>
      </c>
    </row>
    <row r="62" spans="1:4" ht="19.5" customHeight="1" thickBot="1" x14ac:dyDescent="0.25">
      <c r="A62" s="9" t="s">
        <v>349</v>
      </c>
      <c r="B62" s="11" t="s">
        <v>343</v>
      </c>
    </row>
    <row r="63" spans="1:4" ht="15" thickBot="1" x14ac:dyDescent="0.25">
      <c r="A63" s="9" t="s">
        <v>344</v>
      </c>
      <c r="B63" s="11" t="s">
        <v>343</v>
      </c>
    </row>
    <row r="64" spans="1:4" ht="15" thickBot="1" x14ac:dyDescent="0.25">
      <c r="A64" s="9" t="s">
        <v>345</v>
      </c>
      <c r="B64" s="11" t="s">
        <v>343</v>
      </c>
    </row>
    <row r="65" spans="1:2" ht="15" thickBot="1" x14ac:dyDescent="0.25">
      <c r="A65" s="9" t="s">
        <v>344</v>
      </c>
      <c r="B65" s="11" t="s">
        <v>343</v>
      </c>
    </row>
    <row r="66" spans="1:2" ht="20.25" customHeight="1" thickBot="1" x14ac:dyDescent="0.25">
      <c r="A66" s="9" t="s">
        <v>349</v>
      </c>
      <c r="B66" s="11" t="s">
        <v>343</v>
      </c>
    </row>
    <row r="67" spans="1:2" ht="20.25" customHeight="1" thickBot="1" x14ac:dyDescent="0.25">
      <c r="A67" s="9" t="s">
        <v>349</v>
      </c>
      <c r="B67" s="11" t="s">
        <v>343</v>
      </c>
    </row>
    <row r="68" spans="1:2" ht="15" thickBot="1" x14ac:dyDescent="0.25">
      <c r="A68" s="9" t="s">
        <v>344</v>
      </c>
      <c r="B68" s="11" t="s">
        <v>343</v>
      </c>
    </row>
    <row r="69" spans="1:2" ht="20.25" customHeight="1" thickBot="1" x14ac:dyDescent="0.25">
      <c r="A69" s="9" t="s">
        <v>349</v>
      </c>
      <c r="B69" s="11" t="s">
        <v>343</v>
      </c>
    </row>
    <row r="70" spans="1:2" ht="15" thickBot="1" x14ac:dyDescent="0.25">
      <c r="A70" s="9" t="s">
        <v>344</v>
      </c>
      <c r="B70" s="11" t="s">
        <v>343</v>
      </c>
    </row>
    <row r="71" spans="1:2" ht="18.75" customHeight="1" thickBot="1" x14ac:dyDescent="0.25">
      <c r="A71" s="9" t="s">
        <v>349</v>
      </c>
      <c r="B71" s="11" t="s">
        <v>343</v>
      </c>
    </row>
    <row r="72" spans="1:2" ht="20.25" customHeight="1" thickBot="1" x14ac:dyDescent="0.25">
      <c r="A72" s="9" t="s">
        <v>349</v>
      </c>
      <c r="B72" s="11" t="s">
        <v>343</v>
      </c>
    </row>
    <row r="73" spans="1:2" ht="18" customHeight="1" thickBot="1" x14ac:dyDescent="0.25">
      <c r="A73" s="9" t="s">
        <v>349</v>
      </c>
      <c r="B73" s="11" t="s">
        <v>343</v>
      </c>
    </row>
    <row r="74" spans="1:2" ht="20.25" customHeight="1" thickBot="1" x14ac:dyDescent="0.25">
      <c r="A74" s="9" t="s">
        <v>349</v>
      </c>
      <c r="B74" s="11" t="s">
        <v>343</v>
      </c>
    </row>
    <row r="75" spans="1:2" ht="18" customHeight="1" thickBot="1" x14ac:dyDescent="0.25">
      <c r="A75" s="9" t="s">
        <v>349</v>
      </c>
      <c r="B75" s="11" t="s">
        <v>343</v>
      </c>
    </row>
    <row r="76" spans="1:2" ht="18" customHeight="1" thickBot="1" x14ac:dyDescent="0.25">
      <c r="A76" s="9" t="s">
        <v>349</v>
      </c>
      <c r="B76" s="11" t="s">
        <v>343</v>
      </c>
    </row>
    <row r="77" spans="1:2" ht="19.5" customHeight="1" thickBot="1" x14ac:dyDescent="0.25">
      <c r="A77" s="9" t="s">
        <v>349</v>
      </c>
      <c r="B77" s="11" t="s">
        <v>343</v>
      </c>
    </row>
    <row r="78" spans="1:2" ht="19.5" customHeight="1" thickBot="1" x14ac:dyDescent="0.25">
      <c r="A78" s="9" t="s">
        <v>349</v>
      </c>
      <c r="B78" s="11" t="s">
        <v>343</v>
      </c>
    </row>
    <row r="79" spans="1:2" ht="15" thickBot="1" x14ac:dyDescent="0.25">
      <c r="A79" s="9" t="s">
        <v>344</v>
      </c>
      <c r="B79" s="11" t="s">
        <v>343</v>
      </c>
    </row>
    <row r="80" spans="1:2" ht="20.25" customHeight="1" thickBot="1" x14ac:dyDescent="0.25">
      <c r="A80" s="9" t="s">
        <v>349</v>
      </c>
      <c r="B80" s="11" t="s">
        <v>343</v>
      </c>
    </row>
    <row r="81" spans="1:15" ht="15" thickBot="1" x14ac:dyDescent="0.25">
      <c r="A81" s="9" t="s">
        <v>344</v>
      </c>
      <c r="B81" s="11" t="s">
        <v>343</v>
      </c>
    </row>
    <row r="82" spans="1:15" ht="21" customHeight="1" thickBot="1" x14ac:dyDescent="0.25">
      <c r="A82" s="9" t="s">
        <v>349</v>
      </c>
      <c r="B82" s="11" t="s">
        <v>343</v>
      </c>
    </row>
    <row r="83" spans="1:15" ht="21.75" customHeight="1" thickBot="1" x14ac:dyDescent="0.25">
      <c r="A83" s="9" t="s">
        <v>349</v>
      </c>
      <c r="B83" s="11" t="s">
        <v>343</v>
      </c>
    </row>
    <row r="84" spans="1:15" ht="15" thickBot="1" x14ac:dyDescent="0.25">
      <c r="A84" s="9" t="s">
        <v>347</v>
      </c>
      <c r="B84" s="11" t="s">
        <v>343</v>
      </c>
    </row>
    <row r="85" spans="1:15" ht="15" thickBot="1" x14ac:dyDescent="0.25">
      <c r="A85" s="9" t="s">
        <v>345</v>
      </c>
      <c r="B85" s="11" t="s">
        <v>343</v>
      </c>
    </row>
    <row r="86" spans="1:15" ht="15" thickBot="1" x14ac:dyDescent="0.25">
      <c r="A86" s="9" t="s">
        <v>346</v>
      </c>
      <c r="B86" s="11" t="s">
        <v>343</v>
      </c>
    </row>
    <row r="87" spans="1:15" ht="15" thickBot="1" x14ac:dyDescent="0.25">
      <c r="A87" s="9" t="s">
        <v>364</v>
      </c>
      <c r="B87" s="16" t="s">
        <v>365</v>
      </c>
    </row>
    <row r="88" spans="1:15" ht="15" thickBot="1" x14ac:dyDescent="0.25">
      <c r="A88" s="9" t="s">
        <v>364</v>
      </c>
      <c r="B88" s="16" t="s">
        <v>365</v>
      </c>
    </row>
    <row r="89" spans="1:15" ht="15" thickBot="1" x14ac:dyDescent="0.25">
      <c r="A89" s="9" t="s">
        <v>364</v>
      </c>
      <c r="B89" s="16" t="s">
        <v>365</v>
      </c>
    </row>
    <row r="90" spans="1:15" ht="15" thickBot="1" x14ac:dyDescent="0.25">
      <c r="A90" s="9" t="s">
        <v>364</v>
      </c>
      <c r="B90" s="16" t="s">
        <v>365</v>
      </c>
    </row>
    <row r="91" spans="1:15" ht="18.75" customHeight="1" thickBot="1" x14ac:dyDescent="0.25">
      <c r="A91" s="9" t="s">
        <v>349</v>
      </c>
      <c r="B91" s="16" t="s">
        <v>365</v>
      </c>
    </row>
    <row r="93" spans="1:15" ht="24" customHeight="1" x14ac:dyDescent="0.2">
      <c r="F93" s="129" t="s">
        <v>348</v>
      </c>
      <c r="G93" s="130"/>
      <c r="H93" s="130"/>
      <c r="I93" s="130"/>
      <c r="J93" s="130"/>
      <c r="K93" s="130"/>
      <c r="L93" s="130"/>
      <c r="M93" s="130"/>
      <c r="N93" s="130"/>
      <c r="O93" s="131"/>
    </row>
    <row r="94" spans="1:15" ht="28.5" customHeight="1" x14ac:dyDescent="0.2">
      <c r="F94" s="67"/>
      <c r="G94" s="68" t="s">
        <v>349</v>
      </c>
      <c r="H94" s="68" t="s">
        <v>350</v>
      </c>
      <c r="I94" s="68" t="s">
        <v>352</v>
      </c>
      <c r="J94" s="68" t="s">
        <v>351</v>
      </c>
      <c r="K94" s="69" t="s">
        <v>366</v>
      </c>
      <c r="L94" s="68" t="s">
        <v>353</v>
      </c>
      <c r="M94" s="48" t="s">
        <v>354</v>
      </c>
      <c r="N94" s="48" t="s">
        <v>367</v>
      </c>
      <c r="O94" s="28" t="s">
        <v>335</v>
      </c>
    </row>
    <row r="95" spans="1:15" ht="27" customHeight="1" x14ac:dyDescent="0.2">
      <c r="F95" s="87" t="s">
        <v>356</v>
      </c>
      <c r="G95" s="30">
        <v>34</v>
      </c>
      <c r="H95" s="1">
        <v>19</v>
      </c>
      <c r="I95" s="30">
        <v>14</v>
      </c>
      <c r="J95" s="30">
        <v>10</v>
      </c>
      <c r="K95" s="1">
        <v>4</v>
      </c>
      <c r="L95" s="30">
        <v>3</v>
      </c>
      <c r="M95" s="1">
        <v>1</v>
      </c>
      <c r="N95" s="1">
        <v>1</v>
      </c>
      <c r="O95" s="88">
        <f>SUM(G95:N95)</f>
        <v>86</v>
      </c>
    </row>
    <row r="96" spans="1:15" ht="15" thickBot="1" x14ac:dyDescent="0.25">
      <c r="F96" s="70" t="s">
        <v>339</v>
      </c>
      <c r="G96" s="71" t="s">
        <v>368</v>
      </c>
      <c r="H96" s="71" t="s">
        <v>369</v>
      </c>
      <c r="I96" s="71" t="s">
        <v>370</v>
      </c>
      <c r="J96" s="71" t="s">
        <v>371</v>
      </c>
      <c r="K96" s="72" t="s">
        <v>372</v>
      </c>
      <c r="L96" s="73" t="s">
        <v>373</v>
      </c>
      <c r="M96" s="71" t="s">
        <v>374</v>
      </c>
      <c r="N96" s="71" t="s">
        <v>374</v>
      </c>
      <c r="O96" s="74">
        <v>1</v>
      </c>
    </row>
  </sheetData>
  <mergeCells count="245">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 ref="AC2:AD2"/>
    <mergeCell ref="AE2:AF2"/>
    <mergeCell ref="AG2:AH2"/>
    <mergeCell ref="AI2:AJ2"/>
    <mergeCell ref="AK2:AL2"/>
    <mergeCell ref="AM2:AN2"/>
    <mergeCell ref="AO2:AP2"/>
    <mergeCell ref="AQ2:AR2"/>
    <mergeCell ref="AS2:AT2"/>
    <mergeCell ref="AU2:AV2"/>
    <mergeCell ref="AW2:AX2"/>
    <mergeCell ref="AY2:AZ2"/>
    <mergeCell ref="BA2:BB2"/>
    <mergeCell ref="BC2:BD2"/>
    <mergeCell ref="BE2:BF2"/>
    <mergeCell ref="BG2:BH2"/>
    <mergeCell ref="BI2:BJ2"/>
    <mergeCell ref="BK2:BL2"/>
    <mergeCell ref="BM2:BN2"/>
    <mergeCell ref="BO2:BP2"/>
    <mergeCell ref="BQ2:BR2"/>
    <mergeCell ref="BS2:BT2"/>
    <mergeCell ref="BU2:BV2"/>
    <mergeCell ref="BW2:BX2"/>
    <mergeCell ref="BY2:BZ2"/>
    <mergeCell ref="CA2:CB2"/>
    <mergeCell ref="CC2:CD2"/>
    <mergeCell ref="CE2:CF2"/>
    <mergeCell ref="CG2:CH2"/>
    <mergeCell ref="CI2:CJ2"/>
    <mergeCell ref="CK2:CL2"/>
    <mergeCell ref="CM2:CN2"/>
    <mergeCell ref="CO2:CP2"/>
    <mergeCell ref="CQ2:CR2"/>
    <mergeCell ref="CS2:CT2"/>
    <mergeCell ref="CU2:CV2"/>
    <mergeCell ref="CW2:CX2"/>
    <mergeCell ref="CY2:CZ2"/>
    <mergeCell ref="DA2:DB2"/>
    <mergeCell ref="DC2:DD2"/>
    <mergeCell ref="DE2:DF2"/>
    <mergeCell ref="DG2:DH2"/>
    <mergeCell ref="DI2:DJ2"/>
    <mergeCell ref="DK2:DL2"/>
    <mergeCell ref="DM2:DN2"/>
    <mergeCell ref="DO2:DP2"/>
    <mergeCell ref="DQ2:DR2"/>
    <mergeCell ref="DS2:DT2"/>
    <mergeCell ref="DU2:DV2"/>
    <mergeCell ref="DW2:DX2"/>
    <mergeCell ref="DY2:DZ2"/>
    <mergeCell ref="EA2:EB2"/>
    <mergeCell ref="EC2:ED2"/>
    <mergeCell ref="EE2:EF2"/>
    <mergeCell ref="EG2:EH2"/>
    <mergeCell ref="EI2:EJ2"/>
    <mergeCell ref="EK2:EL2"/>
    <mergeCell ref="EM2:EN2"/>
    <mergeCell ref="EO2:EP2"/>
    <mergeCell ref="EQ2:ER2"/>
    <mergeCell ref="ES2:ET2"/>
    <mergeCell ref="EU2:EV2"/>
    <mergeCell ref="EW2:EX2"/>
    <mergeCell ref="EY2:EZ2"/>
    <mergeCell ref="FA2:FB2"/>
    <mergeCell ref="FC2:FD2"/>
    <mergeCell ref="FE2:FF2"/>
    <mergeCell ref="FG2:FH2"/>
    <mergeCell ref="FI2:FJ2"/>
    <mergeCell ref="FK2:FL2"/>
    <mergeCell ref="FM2:FN2"/>
    <mergeCell ref="FO2:FP2"/>
    <mergeCell ref="FQ2:FR2"/>
    <mergeCell ref="FS2:FT2"/>
    <mergeCell ref="FU2:FV2"/>
    <mergeCell ref="FW2:FX2"/>
    <mergeCell ref="FY2:FZ2"/>
    <mergeCell ref="GA2:GB2"/>
    <mergeCell ref="GC2:GD2"/>
    <mergeCell ref="GE2:GF2"/>
    <mergeCell ref="GG2:GH2"/>
    <mergeCell ref="GI2:GJ2"/>
    <mergeCell ref="GK2:GL2"/>
    <mergeCell ref="GM2:GN2"/>
    <mergeCell ref="GO2:GP2"/>
    <mergeCell ref="GQ2:GR2"/>
    <mergeCell ref="GS2:GT2"/>
    <mergeCell ref="GU2:GV2"/>
    <mergeCell ref="GW2:GX2"/>
    <mergeCell ref="GY2:GZ2"/>
    <mergeCell ref="HA2:HB2"/>
    <mergeCell ref="HC2:HD2"/>
    <mergeCell ref="HE2:HF2"/>
    <mergeCell ref="HG2:HH2"/>
    <mergeCell ref="HI2:HJ2"/>
    <mergeCell ref="HK2:HL2"/>
    <mergeCell ref="HM2:HN2"/>
    <mergeCell ref="HO2:HP2"/>
    <mergeCell ref="HQ2:HR2"/>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BO3:BP3"/>
    <mergeCell ref="BQ3:BR3"/>
    <mergeCell ref="BS3:BT3"/>
    <mergeCell ref="BU3:BV3"/>
    <mergeCell ref="BW3:BX3"/>
    <mergeCell ref="BY3:BZ3"/>
    <mergeCell ref="CA3:CB3"/>
    <mergeCell ref="CC3:CD3"/>
    <mergeCell ref="CE3:CF3"/>
    <mergeCell ref="CG3:CH3"/>
    <mergeCell ref="CI3:CJ3"/>
    <mergeCell ref="CK3:CL3"/>
    <mergeCell ref="CM3:CN3"/>
    <mergeCell ref="CO3:CP3"/>
    <mergeCell ref="CQ3:CR3"/>
    <mergeCell ref="CS3:CT3"/>
    <mergeCell ref="CU3:CV3"/>
    <mergeCell ref="CW3:CX3"/>
    <mergeCell ref="CY3:CZ3"/>
    <mergeCell ref="DA3:DB3"/>
    <mergeCell ref="DC3:DD3"/>
    <mergeCell ref="DE3:DF3"/>
    <mergeCell ref="DG3:DH3"/>
    <mergeCell ref="DI3:DJ3"/>
    <mergeCell ref="DK3:DL3"/>
    <mergeCell ref="DM3:DN3"/>
    <mergeCell ref="DO3:DP3"/>
    <mergeCell ref="DQ3:DR3"/>
    <mergeCell ref="DS3:DT3"/>
    <mergeCell ref="DU3:DV3"/>
    <mergeCell ref="DW3:DX3"/>
    <mergeCell ref="DY3:DZ3"/>
    <mergeCell ref="EA3:EB3"/>
    <mergeCell ref="EC3:ED3"/>
    <mergeCell ref="EE3:EF3"/>
    <mergeCell ref="EG3:EH3"/>
    <mergeCell ref="EI3:EJ3"/>
    <mergeCell ref="EK3:EL3"/>
    <mergeCell ref="EM3:EN3"/>
    <mergeCell ref="EO3:EP3"/>
    <mergeCell ref="EQ3:ER3"/>
    <mergeCell ref="ES3:ET3"/>
    <mergeCell ref="EU3:EV3"/>
    <mergeCell ref="EW3:EX3"/>
    <mergeCell ref="EY3:EZ3"/>
    <mergeCell ref="FA3:FB3"/>
    <mergeCell ref="FC3:FD3"/>
    <mergeCell ref="FE3:FF3"/>
    <mergeCell ref="FG3:FH3"/>
    <mergeCell ref="FI3:FJ3"/>
    <mergeCell ref="FK3:FL3"/>
    <mergeCell ref="FM3:FN3"/>
    <mergeCell ref="FO3:FP3"/>
    <mergeCell ref="FQ3:FR3"/>
    <mergeCell ref="FS3:FT3"/>
    <mergeCell ref="FU3:FV3"/>
    <mergeCell ref="FW3:FX3"/>
    <mergeCell ref="FY3:FZ3"/>
    <mergeCell ref="GA3:GB3"/>
    <mergeCell ref="GC3:GD3"/>
    <mergeCell ref="GE3:GF3"/>
    <mergeCell ref="GG3:GH3"/>
    <mergeCell ref="GI3:GJ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IS3:IT3"/>
    <mergeCell ref="IU3:IV3"/>
    <mergeCell ref="IG3:IH3"/>
    <mergeCell ref="II3:IJ3"/>
    <mergeCell ref="IK3:IL3"/>
    <mergeCell ref="IM3:IN3"/>
    <mergeCell ref="IO3:IP3"/>
    <mergeCell ref="IQ3:IR3"/>
    <mergeCell ref="IA3:IB3"/>
    <mergeCell ref="IC3:ID3"/>
    <mergeCell ref="IE3:IF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V98"/>
  <sheetViews>
    <sheetView workbookViewId="0">
      <selection activeCell="F95" sqref="F95:N98"/>
    </sheetView>
  </sheetViews>
  <sheetFormatPr baseColWidth="10" defaultColWidth="11" defaultRowHeight="14.25" x14ac:dyDescent="0.2"/>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x14ac:dyDescent="0.45">
      <c r="A2" s="121" t="s">
        <v>375</v>
      </c>
      <c r="B2" s="122"/>
      <c r="C2" s="122"/>
      <c r="D2" s="122"/>
      <c r="E2" s="122"/>
      <c r="F2" s="122"/>
      <c r="G2" s="122"/>
      <c r="H2" s="122"/>
      <c r="I2" s="122"/>
      <c r="J2" s="122"/>
      <c r="K2" s="122"/>
      <c r="L2" s="122"/>
      <c r="M2" s="122"/>
      <c r="N2" s="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c r="IV2" s="123"/>
    </row>
    <row r="3" spans="1:256" ht="21.75" x14ac:dyDescent="0.45">
      <c r="A3" s="132" t="s">
        <v>376</v>
      </c>
      <c r="B3" s="121"/>
      <c r="C3" s="121"/>
      <c r="D3" s="121"/>
      <c r="E3" s="121"/>
      <c r="F3" s="121"/>
      <c r="G3" s="121"/>
      <c r="H3" s="121"/>
      <c r="I3" s="121"/>
      <c r="J3" s="121"/>
      <c r="K3" s="121"/>
      <c r="L3" s="121"/>
      <c r="M3" s="121"/>
      <c r="N3" s="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c r="IV3" s="123"/>
    </row>
    <row r="4" spans="1:256" ht="15" thickBot="1" x14ac:dyDescent="0.25"/>
    <row r="5" spans="1:256" ht="42" customHeight="1" thickBot="1" x14ac:dyDescent="0.25">
      <c r="A5" s="51" t="s">
        <v>29</v>
      </c>
      <c r="B5" s="35" t="s">
        <v>332</v>
      </c>
      <c r="C5" t="e">
        <f>#REF!</f>
        <v>#REF!</v>
      </c>
      <c r="D5" t="e">
        <f>#REF!</f>
        <v>#REF!</v>
      </c>
      <c r="F5" s="56"/>
      <c r="G5" s="57" t="s">
        <v>333</v>
      </c>
      <c r="H5" s="57" t="s">
        <v>334</v>
      </c>
      <c r="I5" s="57" t="s">
        <v>34</v>
      </c>
      <c r="J5" s="58" t="s">
        <v>335</v>
      </c>
    </row>
    <row r="6" spans="1:256" ht="24" customHeight="1" thickBot="1" x14ac:dyDescent="0.25">
      <c r="A6" s="36" t="s">
        <v>363</v>
      </c>
      <c r="B6" s="37" t="s">
        <v>337</v>
      </c>
      <c r="C6" t="e">
        <f>#REF!</f>
        <v>#REF!</v>
      </c>
      <c r="D6" t="e">
        <f>#REF!</f>
        <v>#REF!</v>
      </c>
      <c r="F6" s="61" t="s">
        <v>338</v>
      </c>
      <c r="G6" s="59">
        <v>15</v>
      </c>
      <c r="H6" s="54">
        <v>9</v>
      </c>
      <c r="I6" s="54">
        <v>65</v>
      </c>
      <c r="J6" s="55">
        <f>SUM(G6:I6)</f>
        <v>89</v>
      </c>
      <c r="K6" s="45"/>
    </row>
    <row r="7" spans="1:256" ht="22.5" customHeight="1" thickBot="1" x14ac:dyDescent="0.25">
      <c r="A7" s="38" t="s">
        <v>363</v>
      </c>
      <c r="B7" s="37" t="s">
        <v>337</v>
      </c>
      <c r="C7" t="e">
        <f>#REF!</f>
        <v>#REF!</v>
      </c>
      <c r="D7" t="e">
        <f>#REF!</f>
        <v>#REF!</v>
      </c>
      <c r="F7" s="62" t="s">
        <v>339</v>
      </c>
      <c r="G7" s="60">
        <v>0.17</v>
      </c>
      <c r="H7" s="52">
        <v>0.1</v>
      </c>
      <c r="I7" s="52">
        <v>0.73</v>
      </c>
      <c r="J7" s="53">
        <v>1</v>
      </c>
      <c r="K7" s="46"/>
    </row>
    <row r="8" spans="1:256" ht="15" thickBot="1" x14ac:dyDescent="0.25">
      <c r="A8" s="39" t="s">
        <v>363</v>
      </c>
      <c r="B8" s="37" t="s">
        <v>337</v>
      </c>
      <c r="C8" t="e">
        <f>#REF!</f>
        <v>#REF!</v>
      </c>
      <c r="D8" t="e">
        <f>#REF!</f>
        <v>#REF!</v>
      </c>
    </row>
    <row r="9" spans="1:256" ht="15" thickBot="1" x14ac:dyDescent="0.25">
      <c r="A9" s="38" t="s">
        <v>363</v>
      </c>
      <c r="B9" s="37" t="s">
        <v>337</v>
      </c>
      <c r="C9" t="e">
        <f>#REF!</f>
        <v>#REF!</v>
      </c>
      <c r="D9" t="e">
        <f>#REF!</f>
        <v>#REF!</v>
      </c>
    </row>
    <row r="10" spans="1:256" ht="15" thickBot="1" x14ac:dyDescent="0.25">
      <c r="A10" s="36" t="s">
        <v>363</v>
      </c>
      <c r="B10" s="37" t="s">
        <v>337</v>
      </c>
      <c r="C10" t="e">
        <f>#REF!</f>
        <v>#REF!</v>
      </c>
      <c r="D10" t="e">
        <f>#REF!</f>
        <v>#REF!</v>
      </c>
    </row>
    <row r="11" spans="1:256" ht="15" thickBot="1" x14ac:dyDescent="0.25">
      <c r="A11" s="36" t="s">
        <v>363</v>
      </c>
      <c r="B11" s="37" t="s">
        <v>337</v>
      </c>
      <c r="C11" t="e">
        <f>#REF!</f>
        <v>#REF!</v>
      </c>
      <c r="D11" t="e">
        <f>#REF!</f>
        <v>#REF!</v>
      </c>
    </row>
    <row r="12" spans="1:256" ht="15" thickBot="1" x14ac:dyDescent="0.25">
      <c r="A12" s="36" t="s">
        <v>363</v>
      </c>
      <c r="B12" s="37" t="s">
        <v>337</v>
      </c>
      <c r="C12" t="e">
        <f>#REF!</f>
        <v>#REF!</v>
      </c>
      <c r="D12" t="e">
        <f>#REF!</f>
        <v>#REF!</v>
      </c>
    </row>
    <row r="13" spans="1:256" ht="15" thickBot="1" x14ac:dyDescent="0.25">
      <c r="A13" s="36" t="s">
        <v>363</v>
      </c>
      <c r="B13" s="37" t="s">
        <v>337</v>
      </c>
      <c r="C13" t="e">
        <f>#REF!</f>
        <v>#REF!</v>
      </c>
      <c r="D13" t="e">
        <f>#REF!</f>
        <v>#REF!</v>
      </c>
    </row>
    <row r="14" spans="1:256" ht="15" thickBot="1" x14ac:dyDescent="0.25">
      <c r="A14" s="36" t="s">
        <v>363</v>
      </c>
      <c r="B14" s="37" t="s">
        <v>337</v>
      </c>
      <c r="C14" t="e">
        <f>#REF!</f>
        <v>#REF!</v>
      </c>
      <c r="D14" t="e">
        <f>#REF!</f>
        <v>#REF!</v>
      </c>
    </row>
    <row r="15" spans="1:256" ht="15" thickBot="1" x14ac:dyDescent="0.25">
      <c r="A15" s="36" t="s">
        <v>363</v>
      </c>
      <c r="B15" s="37" t="s">
        <v>337</v>
      </c>
      <c r="C15" t="e">
        <f>#REF!</f>
        <v>#REF!</v>
      </c>
      <c r="D15" t="e">
        <f>#REF!</f>
        <v>#REF!</v>
      </c>
    </row>
    <row r="16" spans="1:256" ht="15" thickBot="1" x14ac:dyDescent="0.25">
      <c r="A16" s="36" t="s">
        <v>363</v>
      </c>
      <c r="B16" s="37" t="s">
        <v>337</v>
      </c>
      <c r="C16" t="e">
        <f>#REF!</f>
        <v>#REF!</v>
      </c>
      <c r="D16" t="e">
        <f>#REF!</f>
        <v>#REF!</v>
      </c>
    </row>
    <row r="17" spans="1:4" ht="15" thickBot="1" x14ac:dyDescent="0.25">
      <c r="A17" s="38" t="s">
        <v>363</v>
      </c>
      <c r="B17" s="37" t="s">
        <v>337</v>
      </c>
      <c r="C17" t="e">
        <f>#REF!</f>
        <v>#REF!</v>
      </c>
      <c r="D17" t="e">
        <f>#REF!</f>
        <v>#REF!</v>
      </c>
    </row>
    <row r="18" spans="1:4" ht="15" thickBot="1" x14ac:dyDescent="0.25">
      <c r="A18" s="39" t="s">
        <v>340</v>
      </c>
      <c r="B18" s="37" t="s">
        <v>337</v>
      </c>
      <c r="C18" t="e">
        <f>#REF!</f>
        <v>#REF!</v>
      </c>
      <c r="D18" t="e">
        <f>#REF!</f>
        <v>#REF!</v>
      </c>
    </row>
    <row r="19" spans="1:4" ht="15" thickBot="1" x14ac:dyDescent="0.25">
      <c r="A19" s="36" t="s">
        <v>347</v>
      </c>
      <c r="B19" s="37" t="s">
        <v>337</v>
      </c>
      <c r="C19" t="e">
        <f>#REF!</f>
        <v>#REF!</v>
      </c>
      <c r="D19" t="e">
        <f>#REF!</f>
        <v>#REF!</v>
      </c>
    </row>
    <row r="20" spans="1:4" ht="15" thickBot="1" x14ac:dyDescent="0.25">
      <c r="A20" s="36" t="s">
        <v>346</v>
      </c>
      <c r="B20" s="37" t="s">
        <v>337</v>
      </c>
      <c r="C20" t="e">
        <f>#REF!</f>
        <v>#REF!</v>
      </c>
      <c r="D20" t="e">
        <f>#REF!</f>
        <v>#REF!</v>
      </c>
    </row>
    <row r="21" spans="1:4" ht="15" thickBot="1" x14ac:dyDescent="0.25">
      <c r="A21" s="39" t="s">
        <v>340</v>
      </c>
      <c r="B21" s="40" t="s">
        <v>341</v>
      </c>
      <c r="C21" t="e">
        <f>#REF!</f>
        <v>#REF!</v>
      </c>
      <c r="D21" t="e">
        <f>#REF!</f>
        <v>#REF!</v>
      </c>
    </row>
    <row r="22" spans="1:4" ht="15" thickBot="1" x14ac:dyDescent="0.25">
      <c r="A22" s="39" t="s">
        <v>340</v>
      </c>
      <c r="B22" s="40" t="s">
        <v>341</v>
      </c>
      <c r="C22" t="e">
        <f>#REF!</f>
        <v>#REF!</v>
      </c>
      <c r="D22" t="e">
        <f>#REF!</f>
        <v>#REF!</v>
      </c>
    </row>
    <row r="23" spans="1:4" ht="15" thickBot="1" x14ac:dyDescent="0.25">
      <c r="A23" s="38" t="s">
        <v>349</v>
      </c>
      <c r="B23" s="40" t="s">
        <v>341</v>
      </c>
      <c r="C23" t="e">
        <f>#REF!</f>
        <v>#REF!</v>
      </c>
      <c r="D23" t="e">
        <f>#REF!</f>
        <v>#REF!</v>
      </c>
    </row>
    <row r="24" spans="1:4" ht="15" thickBot="1" x14ac:dyDescent="0.25">
      <c r="A24" s="41" t="s">
        <v>340</v>
      </c>
      <c r="B24" s="40" t="s">
        <v>341</v>
      </c>
      <c r="C24" t="e">
        <f>#REF!</f>
        <v>#REF!</v>
      </c>
      <c r="D24" t="e">
        <f>#REF!</f>
        <v>#REF!</v>
      </c>
    </row>
    <row r="25" spans="1:4" ht="15" thickBot="1" x14ac:dyDescent="0.25">
      <c r="A25" s="38" t="s">
        <v>340</v>
      </c>
      <c r="B25" s="40" t="s">
        <v>341</v>
      </c>
      <c r="C25" t="e">
        <f>#REF!</f>
        <v>#REF!</v>
      </c>
      <c r="D25" t="e">
        <f>#REF!</f>
        <v>#REF!</v>
      </c>
    </row>
    <row r="26" spans="1:4" ht="15" thickBot="1" x14ac:dyDescent="0.25">
      <c r="A26" s="36" t="s">
        <v>340</v>
      </c>
      <c r="B26" s="40" t="s">
        <v>341</v>
      </c>
      <c r="C26" t="e">
        <f>#REF!</f>
        <v>#REF!</v>
      </c>
      <c r="D26" t="e">
        <f>#REF!</f>
        <v>#REF!</v>
      </c>
    </row>
    <row r="27" spans="1:4" ht="15" thickBot="1" x14ac:dyDescent="0.25">
      <c r="A27" s="41" t="s">
        <v>340</v>
      </c>
      <c r="B27" s="40" t="s">
        <v>341</v>
      </c>
      <c r="C27" t="e">
        <f>#REF!</f>
        <v>#REF!</v>
      </c>
      <c r="D27" t="e">
        <f>#REF!</f>
        <v>#REF!</v>
      </c>
    </row>
    <row r="28" spans="1:4" ht="15" thickBot="1" x14ac:dyDescent="0.25">
      <c r="A28" s="42" t="s">
        <v>340</v>
      </c>
      <c r="B28" s="40" t="s">
        <v>341</v>
      </c>
      <c r="C28" t="e">
        <f>#REF!</f>
        <v>#REF!</v>
      </c>
      <c r="D28" t="e">
        <f>#REF!</f>
        <v>#REF!</v>
      </c>
    </row>
    <row r="29" spans="1:4" ht="20.25" customHeight="1" thickBot="1" x14ac:dyDescent="0.25">
      <c r="A29" s="38" t="s">
        <v>349</v>
      </c>
      <c r="B29" s="40" t="s">
        <v>341</v>
      </c>
      <c r="C29" t="e">
        <f>#REF!</f>
        <v>#REF!</v>
      </c>
      <c r="D29" t="e">
        <f>#REF!</f>
        <v>#REF!</v>
      </c>
    </row>
    <row r="30" spans="1:4" ht="20.25" customHeight="1" thickBot="1" x14ac:dyDescent="0.25">
      <c r="A30" s="38" t="s">
        <v>349</v>
      </c>
      <c r="B30" s="43" t="s">
        <v>343</v>
      </c>
    </row>
    <row r="31" spans="1:4" ht="15" thickBot="1" x14ac:dyDescent="0.25">
      <c r="A31" s="36" t="s">
        <v>345</v>
      </c>
      <c r="B31" s="43" t="s">
        <v>343</v>
      </c>
    </row>
    <row r="32" spans="1:4" ht="15" thickBot="1" x14ac:dyDescent="0.25">
      <c r="A32" s="41" t="s">
        <v>344</v>
      </c>
      <c r="B32" s="43" t="s">
        <v>343</v>
      </c>
    </row>
    <row r="33" spans="1:4" ht="15" thickBot="1" x14ac:dyDescent="0.25">
      <c r="A33" s="38" t="s">
        <v>349</v>
      </c>
      <c r="B33" s="43" t="s">
        <v>343</v>
      </c>
    </row>
    <row r="34" spans="1:4" ht="15" thickBot="1" x14ac:dyDescent="0.25">
      <c r="A34" s="38" t="s">
        <v>349</v>
      </c>
      <c r="B34" s="43" t="s">
        <v>343</v>
      </c>
    </row>
    <row r="35" spans="1:4" ht="15" thickBot="1" x14ac:dyDescent="0.25">
      <c r="A35" s="41" t="s">
        <v>344</v>
      </c>
      <c r="B35" s="43" t="s">
        <v>343</v>
      </c>
    </row>
    <row r="36" spans="1:4" ht="15" thickBot="1" x14ac:dyDescent="0.25">
      <c r="A36" s="38" t="s">
        <v>344</v>
      </c>
      <c r="B36" s="43" t="s">
        <v>343</v>
      </c>
    </row>
    <row r="37" spans="1:4" ht="15" thickBot="1" x14ac:dyDescent="0.25">
      <c r="A37" s="38" t="s">
        <v>344</v>
      </c>
      <c r="B37" s="43" t="s">
        <v>343</v>
      </c>
    </row>
    <row r="38" spans="1:4" ht="15" thickBot="1" x14ac:dyDescent="0.25">
      <c r="A38" s="38" t="s">
        <v>344</v>
      </c>
      <c r="B38" s="43" t="s">
        <v>343</v>
      </c>
    </row>
    <row r="39" spans="1:4" ht="22.5" customHeight="1" thickBot="1" x14ac:dyDescent="0.25">
      <c r="A39" s="38" t="s">
        <v>349</v>
      </c>
      <c r="B39" s="43" t="s">
        <v>343</v>
      </c>
      <c r="C39" t="e">
        <f>#REF!</f>
        <v>#REF!</v>
      </c>
      <c r="D39" t="e">
        <f>#REF!</f>
        <v>#REF!</v>
      </c>
    </row>
    <row r="40" spans="1:4" ht="19.5" customHeight="1" thickBot="1" x14ac:dyDescent="0.25">
      <c r="A40" s="38" t="s">
        <v>349</v>
      </c>
      <c r="B40" s="43" t="s">
        <v>343</v>
      </c>
      <c r="C40" t="e">
        <f>#REF!</f>
        <v>#REF!</v>
      </c>
      <c r="D40" t="e">
        <f>#REF!</f>
        <v>#REF!</v>
      </c>
    </row>
    <row r="41" spans="1:4" ht="20.25" customHeight="1" thickBot="1" x14ac:dyDescent="0.25">
      <c r="A41" s="38" t="s">
        <v>349</v>
      </c>
      <c r="B41" s="43" t="s">
        <v>343</v>
      </c>
      <c r="C41" t="e">
        <f>#REF!</f>
        <v>#REF!</v>
      </c>
      <c r="D41" t="e">
        <f>#REF!</f>
        <v>#REF!</v>
      </c>
    </row>
    <row r="42" spans="1:4" ht="20.25" customHeight="1" thickBot="1" x14ac:dyDescent="0.25">
      <c r="A42" s="38" t="s">
        <v>349</v>
      </c>
      <c r="B42" s="43" t="s">
        <v>343</v>
      </c>
    </row>
    <row r="43" spans="1:4" ht="21" customHeight="1" thickBot="1" x14ac:dyDescent="0.25">
      <c r="A43" s="38" t="s">
        <v>349</v>
      </c>
      <c r="B43" s="43" t="s">
        <v>343</v>
      </c>
      <c r="C43" t="e">
        <f>#REF!</f>
        <v>#REF!</v>
      </c>
      <c r="D43" t="e">
        <f>#REF!</f>
        <v>#REF!</v>
      </c>
    </row>
    <row r="44" spans="1:4" ht="18.75" customHeight="1" thickBot="1" x14ac:dyDescent="0.25">
      <c r="A44" s="38" t="s">
        <v>349</v>
      </c>
      <c r="B44" s="43" t="s">
        <v>343</v>
      </c>
    </row>
    <row r="45" spans="1:4" ht="16.5" customHeight="1" thickBot="1" x14ac:dyDescent="0.25">
      <c r="A45" s="38" t="s">
        <v>344</v>
      </c>
      <c r="B45" s="43" t="s">
        <v>343</v>
      </c>
    </row>
    <row r="46" spans="1:4" ht="18" customHeight="1" thickBot="1" x14ac:dyDescent="0.25">
      <c r="A46" s="38" t="s">
        <v>349</v>
      </c>
      <c r="B46" s="43" t="s">
        <v>343</v>
      </c>
      <c r="C46" s="8"/>
      <c r="D46" s="34"/>
    </row>
    <row r="47" spans="1:4" ht="21.75" customHeight="1" thickBot="1" x14ac:dyDescent="0.25">
      <c r="A47" s="38" t="s">
        <v>349</v>
      </c>
      <c r="B47" s="43" t="s">
        <v>343</v>
      </c>
      <c r="C47" s="32"/>
      <c r="D47" s="33"/>
    </row>
    <row r="48" spans="1:4" ht="20.25" customHeight="1" thickBot="1" x14ac:dyDescent="0.25">
      <c r="A48" s="38" t="s">
        <v>349</v>
      </c>
      <c r="B48" s="43" t="s">
        <v>343</v>
      </c>
      <c r="C48" s="8"/>
      <c r="D48" s="2"/>
    </row>
    <row r="49" spans="1:4" ht="15" thickBot="1" x14ac:dyDescent="0.25">
      <c r="A49" s="39" t="s">
        <v>345</v>
      </c>
      <c r="B49" s="43" t="s">
        <v>343</v>
      </c>
      <c r="C49" s="8"/>
      <c r="D49" s="2"/>
    </row>
    <row r="50" spans="1:4" ht="20.25" customHeight="1" thickBot="1" x14ac:dyDescent="0.25">
      <c r="A50" s="38" t="s">
        <v>349</v>
      </c>
      <c r="B50" s="43" t="s">
        <v>343</v>
      </c>
      <c r="C50" s="8"/>
      <c r="D50" s="2"/>
    </row>
    <row r="51" spans="1:4" ht="19.5" customHeight="1" thickBot="1" x14ac:dyDescent="0.25">
      <c r="A51" s="38" t="s">
        <v>349</v>
      </c>
      <c r="B51" s="43" t="s">
        <v>343</v>
      </c>
      <c r="C51" s="8"/>
      <c r="D51" s="2"/>
    </row>
    <row r="52" spans="1:4" ht="17.25" customHeight="1" thickBot="1" x14ac:dyDescent="0.25">
      <c r="A52" s="38" t="s">
        <v>349</v>
      </c>
      <c r="B52" s="43" t="s">
        <v>343</v>
      </c>
      <c r="C52" s="8"/>
      <c r="D52" s="2"/>
    </row>
    <row r="53" spans="1:4" ht="15" thickBot="1" x14ac:dyDescent="0.25">
      <c r="A53" s="38" t="s">
        <v>349</v>
      </c>
      <c r="B53" s="43" t="s">
        <v>343</v>
      </c>
    </row>
    <row r="54" spans="1:4" ht="18.75" customHeight="1" thickBot="1" x14ac:dyDescent="0.25">
      <c r="A54" s="38" t="s">
        <v>349</v>
      </c>
      <c r="B54" s="43" t="s">
        <v>343</v>
      </c>
    </row>
    <row r="55" spans="1:4" ht="15" thickBot="1" x14ac:dyDescent="0.25">
      <c r="A55" s="38" t="s">
        <v>345</v>
      </c>
      <c r="B55" s="43" t="s">
        <v>343</v>
      </c>
    </row>
    <row r="56" spans="1:4" ht="15" thickBot="1" x14ac:dyDescent="0.25">
      <c r="A56" s="36" t="s">
        <v>344</v>
      </c>
      <c r="B56" s="43" t="s">
        <v>343</v>
      </c>
    </row>
    <row r="57" spans="1:4" ht="18.75" customHeight="1" thickBot="1" x14ac:dyDescent="0.25">
      <c r="A57" s="38" t="s">
        <v>349</v>
      </c>
      <c r="B57" s="43" t="s">
        <v>343</v>
      </c>
    </row>
    <row r="58" spans="1:4" ht="15" thickBot="1" x14ac:dyDescent="0.25">
      <c r="A58" s="36" t="s">
        <v>344</v>
      </c>
      <c r="B58" s="43" t="s">
        <v>343</v>
      </c>
    </row>
    <row r="59" spans="1:4" ht="21" customHeight="1" thickBot="1" x14ac:dyDescent="0.25">
      <c r="A59" s="38" t="s">
        <v>349</v>
      </c>
      <c r="B59" s="43" t="s">
        <v>343</v>
      </c>
    </row>
    <row r="60" spans="1:4" ht="20.25" customHeight="1" thickBot="1" x14ac:dyDescent="0.25">
      <c r="A60" s="38" t="s">
        <v>349</v>
      </c>
      <c r="B60" s="43" t="s">
        <v>343</v>
      </c>
    </row>
    <row r="61" spans="1:4" ht="21" customHeight="1" thickBot="1" x14ac:dyDescent="0.25">
      <c r="A61" s="38" t="s">
        <v>349</v>
      </c>
      <c r="B61" s="43" t="s">
        <v>343</v>
      </c>
    </row>
    <row r="62" spans="1:4" ht="19.5" customHeight="1" thickBot="1" x14ac:dyDescent="0.25">
      <c r="A62" s="38" t="s">
        <v>349</v>
      </c>
      <c r="B62" s="43" t="s">
        <v>343</v>
      </c>
    </row>
    <row r="63" spans="1:4" ht="15" thickBot="1" x14ac:dyDescent="0.25">
      <c r="A63" s="44" t="s">
        <v>344</v>
      </c>
      <c r="B63" s="43" t="s">
        <v>343</v>
      </c>
    </row>
    <row r="64" spans="1:4" ht="21.75" customHeight="1" thickBot="1" x14ac:dyDescent="0.25">
      <c r="A64" s="38" t="s">
        <v>349</v>
      </c>
      <c r="B64" s="43" t="s">
        <v>343</v>
      </c>
    </row>
    <row r="65" spans="1:2" ht="21" customHeight="1" thickBot="1" x14ac:dyDescent="0.25">
      <c r="A65" s="38" t="s">
        <v>349</v>
      </c>
      <c r="B65" s="43" t="s">
        <v>343</v>
      </c>
    </row>
    <row r="66" spans="1:2" ht="20.25" customHeight="1" thickBot="1" x14ac:dyDescent="0.25">
      <c r="A66" s="38" t="s">
        <v>349</v>
      </c>
      <c r="B66" s="43" t="s">
        <v>343</v>
      </c>
    </row>
    <row r="67" spans="1:2" ht="15" thickBot="1" x14ac:dyDescent="0.25">
      <c r="A67" s="38" t="s">
        <v>344</v>
      </c>
      <c r="B67" s="43" t="s">
        <v>343</v>
      </c>
    </row>
    <row r="68" spans="1:2" ht="15" thickBot="1" x14ac:dyDescent="0.25">
      <c r="A68" s="38" t="s">
        <v>344</v>
      </c>
      <c r="B68" s="43" t="s">
        <v>343</v>
      </c>
    </row>
    <row r="69" spans="1:2" ht="15" thickBot="1" x14ac:dyDescent="0.25">
      <c r="A69" s="38" t="s">
        <v>344</v>
      </c>
      <c r="B69" s="43" t="s">
        <v>343</v>
      </c>
    </row>
    <row r="70" spans="1:2" ht="15" thickBot="1" x14ac:dyDescent="0.25">
      <c r="A70" s="36" t="s">
        <v>344</v>
      </c>
      <c r="B70" s="43" t="s">
        <v>343</v>
      </c>
    </row>
    <row r="71" spans="1:2" ht="15" thickBot="1" x14ac:dyDescent="0.25">
      <c r="A71" s="38" t="s">
        <v>345</v>
      </c>
      <c r="B71" s="43" t="s">
        <v>343</v>
      </c>
    </row>
    <row r="72" spans="1:2" ht="17.25" customHeight="1" thickBot="1" x14ac:dyDescent="0.25">
      <c r="A72" s="38" t="s">
        <v>349</v>
      </c>
      <c r="B72" s="43" t="s">
        <v>343</v>
      </c>
    </row>
    <row r="73" spans="1:2" ht="15" thickBot="1" x14ac:dyDescent="0.25">
      <c r="A73" s="36" t="s">
        <v>344</v>
      </c>
      <c r="B73" s="43" t="s">
        <v>343</v>
      </c>
    </row>
    <row r="74" spans="1:2" ht="15" thickBot="1" x14ac:dyDescent="0.25">
      <c r="A74" s="38" t="s">
        <v>344</v>
      </c>
      <c r="B74" s="43" t="s">
        <v>343</v>
      </c>
    </row>
    <row r="75" spans="1:2" ht="16.5" customHeight="1" thickBot="1" x14ac:dyDescent="0.25">
      <c r="A75" s="38" t="s">
        <v>349</v>
      </c>
      <c r="B75" s="43" t="s">
        <v>343</v>
      </c>
    </row>
    <row r="76" spans="1:2" ht="19.5" customHeight="1" thickBot="1" x14ac:dyDescent="0.25">
      <c r="A76" s="38" t="s">
        <v>349</v>
      </c>
      <c r="B76" s="43" t="s">
        <v>343</v>
      </c>
    </row>
    <row r="77" spans="1:2" ht="15" thickBot="1" x14ac:dyDescent="0.25">
      <c r="A77" s="38" t="s">
        <v>345</v>
      </c>
      <c r="B77" s="43" t="s">
        <v>343</v>
      </c>
    </row>
    <row r="78" spans="1:2" ht="21" customHeight="1" thickBot="1" x14ac:dyDescent="0.25">
      <c r="A78" s="38" t="s">
        <v>349</v>
      </c>
      <c r="B78" s="43" t="s">
        <v>343</v>
      </c>
    </row>
    <row r="79" spans="1:2" ht="18" customHeight="1" thickBot="1" x14ac:dyDescent="0.25">
      <c r="A79" s="38" t="s">
        <v>349</v>
      </c>
      <c r="B79" s="43" t="s">
        <v>343</v>
      </c>
    </row>
    <row r="80" spans="1:2" ht="15" thickBot="1" x14ac:dyDescent="0.25">
      <c r="A80" s="38" t="s">
        <v>344</v>
      </c>
      <c r="B80" s="43" t="s">
        <v>343</v>
      </c>
    </row>
    <row r="81" spans="1:14" ht="15" thickBot="1" x14ac:dyDescent="0.25">
      <c r="A81" s="38" t="s">
        <v>344</v>
      </c>
      <c r="B81" s="43" t="s">
        <v>343</v>
      </c>
    </row>
    <row r="82" spans="1:14" ht="20.25" customHeight="1" thickBot="1" x14ac:dyDescent="0.25">
      <c r="A82" s="38" t="s">
        <v>349</v>
      </c>
      <c r="B82" s="43" t="s">
        <v>343</v>
      </c>
    </row>
    <row r="83" spans="1:14" ht="21.75" customHeight="1" thickBot="1" x14ac:dyDescent="0.25">
      <c r="A83" s="38" t="s">
        <v>349</v>
      </c>
      <c r="B83" s="43" t="s">
        <v>343</v>
      </c>
    </row>
    <row r="84" spans="1:14" ht="15" thickBot="1" x14ac:dyDescent="0.25">
      <c r="A84" s="36" t="s">
        <v>345</v>
      </c>
      <c r="B84" s="43" t="s">
        <v>343</v>
      </c>
    </row>
    <row r="85" spans="1:14" ht="21.75" customHeight="1" thickBot="1" x14ac:dyDescent="0.25">
      <c r="A85" s="38" t="s">
        <v>349</v>
      </c>
      <c r="B85" s="43" t="s">
        <v>343</v>
      </c>
    </row>
    <row r="86" spans="1:14" ht="18" customHeight="1" thickBot="1" x14ac:dyDescent="0.25">
      <c r="A86" s="38" t="s">
        <v>349</v>
      </c>
      <c r="B86" s="43" t="s">
        <v>343</v>
      </c>
    </row>
    <row r="87" spans="1:14" ht="18.75" customHeight="1" thickBot="1" x14ac:dyDescent="0.25">
      <c r="A87" s="38" t="s">
        <v>349</v>
      </c>
      <c r="B87" s="43" t="s">
        <v>343</v>
      </c>
    </row>
    <row r="88" spans="1:14" ht="19.5" customHeight="1" thickBot="1" x14ac:dyDescent="0.25">
      <c r="A88" s="38" t="s">
        <v>349</v>
      </c>
      <c r="B88" s="43" t="s">
        <v>343</v>
      </c>
    </row>
    <row r="89" spans="1:14" ht="15" thickBot="1" x14ac:dyDescent="0.25">
      <c r="A89" s="36" t="s">
        <v>345</v>
      </c>
      <c r="B89" s="43" t="s">
        <v>343</v>
      </c>
    </row>
    <row r="90" spans="1:14" ht="18.75" customHeight="1" thickBot="1" x14ac:dyDescent="0.25">
      <c r="A90" s="38" t="s">
        <v>349</v>
      </c>
      <c r="B90" s="43" t="s">
        <v>343</v>
      </c>
    </row>
    <row r="91" spans="1:14" ht="20.25" customHeight="1" thickBot="1" x14ac:dyDescent="0.25">
      <c r="A91" s="38" t="s">
        <v>349</v>
      </c>
      <c r="B91" s="43" t="s">
        <v>343</v>
      </c>
    </row>
    <row r="92" spans="1:14" ht="15" thickBot="1" x14ac:dyDescent="0.25">
      <c r="A92" s="42" t="s">
        <v>344</v>
      </c>
      <c r="B92" s="43" t="s">
        <v>343</v>
      </c>
    </row>
    <row r="93" spans="1:14" ht="22.5" customHeight="1" thickBot="1" x14ac:dyDescent="0.25">
      <c r="A93" s="38" t="s">
        <v>349</v>
      </c>
      <c r="B93" s="43" t="s">
        <v>343</v>
      </c>
    </row>
    <row r="94" spans="1:14" ht="15" thickBot="1" x14ac:dyDescent="0.25">
      <c r="A94" s="36" t="s">
        <v>345</v>
      </c>
      <c r="B94" s="43" t="s">
        <v>343</v>
      </c>
    </row>
    <row r="95" spans="1:14" ht="15" thickBot="1" x14ac:dyDescent="0.25">
      <c r="F95" s="133" t="s">
        <v>377</v>
      </c>
      <c r="G95" s="134"/>
      <c r="H95" s="134"/>
      <c r="I95" s="134"/>
      <c r="J95" s="134"/>
      <c r="K95" s="134"/>
      <c r="L95" s="134"/>
      <c r="M95" s="134"/>
      <c r="N95" s="135"/>
    </row>
    <row r="96" spans="1:14" ht="36.75" thickBot="1" x14ac:dyDescent="0.25">
      <c r="F96" s="79"/>
      <c r="G96" s="75" t="s">
        <v>349</v>
      </c>
      <c r="H96" s="76" t="s">
        <v>350</v>
      </c>
      <c r="I96" s="75" t="s">
        <v>352</v>
      </c>
      <c r="J96" s="77" t="s">
        <v>378</v>
      </c>
      <c r="K96" s="75" t="s">
        <v>353</v>
      </c>
      <c r="L96" s="75" t="s">
        <v>347</v>
      </c>
      <c r="M96" s="78" t="s">
        <v>346</v>
      </c>
      <c r="N96" s="80" t="s">
        <v>335</v>
      </c>
    </row>
    <row r="97" spans="6:14" ht="15" thickTop="1" x14ac:dyDescent="0.2">
      <c r="F97" s="81" t="s">
        <v>355</v>
      </c>
      <c r="G97" s="47">
        <v>41</v>
      </c>
      <c r="H97" s="49">
        <v>18</v>
      </c>
      <c r="I97" s="47">
        <v>12</v>
      </c>
      <c r="J97" s="47">
        <v>8</v>
      </c>
      <c r="K97" s="47">
        <v>8</v>
      </c>
      <c r="L97" s="50">
        <v>1</v>
      </c>
      <c r="M97" s="50">
        <v>1</v>
      </c>
      <c r="N97" s="82">
        <f>SUM(G97:M97)</f>
        <v>89</v>
      </c>
    </row>
    <row r="98" spans="6:14" ht="15" thickBot="1" x14ac:dyDescent="0.25">
      <c r="F98" s="83" t="s">
        <v>339</v>
      </c>
      <c r="G98" s="52" t="s">
        <v>379</v>
      </c>
      <c r="H98" s="84" t="s">
        <v>380</v>
      </c>
      <c r="I98" s="52" t="s">
        <v>381</v>
      </c>
      <c r="J98" s="52" t="s">
        <v>382</v>
      </c>
      <c r="K98" s="52" t="s">
        <v>382</v>
      </c>
      <c r="L98" s="85" t="s">
        <v>383</v>
      </c>
      <c r="M98" s="85" t="s">
        <v>383</v>
      </c>
      <c r="N98" s="86">
        <v>1</v>
      </c>
    </row>
  </sheetData>
  <mergeCells count="245">
    <mergeCell ref="HM3:HN3"/>
    <mergeCell ref="HO3:HP3"/>
    <mergeCell ref="HQ3:HR3"/>
    <mergeCell ref="HS3:HT3"/>
    <mergeCell ref="HU3:HV3"/>
    <mergeCell ref="HW3:HX3"/>
    <mergeCell ref="HA3:HB3"/>
    <mergeCell ref="HC3:HD3"/>
    <mergeCell ref="HE3:HF3"/>
    <mergeCell ref="HG3:HH3"/>
    <mergeCell ref="HI3:HJ3"/>
    <mergeCell ref="HK3:HL3"/>
    <mergeCell ref="IM3:IN3"/>
    <mergeCell ref="IO3:IP3"/>
    <mergeCell ref="IQ3:IR3"/>
    <mergeCell ref="IS3:IT3"/>
    <mergeCell ref="IU3:IV3"/>
    <mergeCell ref="HY3:HZ3"/>
    <mergeCell ref="IA3:IB3"/>
    <mergeCell ref="IC3:ID3"/>
    <mergeCell ref="IE3:IF3"/>
    <mergeCell ref="IG3:IH3"/>
    <mergeCell ref="IK3:IL3"/>
    <mergeCell ref="II3:IJ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FE3:FF3"/>
    <mergeCell ref="FG3:FH3"/>
    <mergeCell ref="FI3:FJ3"/>
    <mergeCell ref="FK3:FL3"/>
    <mergeCell ref="FM3:FN3"/>
    <mergeCell ref="FO3:FP3"/>
    <mergeCell ref="ES3:ET3"/>
    <mergeCell ref="EU3:EV3"/>
    <mergeCell ref="EW3:EX3"/>
    <mergeCell ref="EY3:EZ3"/>
    <mergeCell ref="FA3:FB3"/>
    <mergeCell ref="FC3:FD3"/>
    <mergeCell ref="EG3:EH3"/>
    <mergeCell ref="EI3:EJ3"/>
    <mergeCell ref="EK3:EL3"/>
    <mergeCell ref="EM3:EN3"/>
    <mergeCell ref="EO3:EP3"/>
    <mergeCell ref="EQ3:ER3"/>
    <mergeCell ref="DU3:DV3"/>
    <mergeCell ref="DW3:DX3"/>
    <mergeCell ref="DY3:DZ3"/>
    <mergeCell ref="EA3:EB3"/>
    <mergeCell ref="EC3:ED3"/>
    <mergeCell ref="EE3:EF3"/>
    <mergeCell ref="DI3:DJ3"/>
    <mergeCell ref="DK3:DL3"/>
    <mergeCell ref="DM3:DN3"/>
    <mergeCell ref="DO3:DP3"/>
    <mergeCell ref="DQ3:DR3"/>
    <mergeCell ref="DS3:DT3"/>
    <mergeCell ref="CW3:CX3"/>
    <mergeCell ref="CY3:CZ3"/>
    <mergeCell ref="DA3:DB3"/>
    <mergeCell ref="DC3:DD3"/>
    <mergeCell ref="DE3:DF3"/>
    <mergeCell ref="DG3:DH3"/>
    <mergeCell ref="CK3:CL3"/>
    <mergeCell ref="CM3:CN3"/>
    <mergeCell ref="CO3:CP3"/>
    <mergeCell ref="CQ3:CR3"/>
    <mergeCell ref="CS3:CT3"/>
    <mergeCell ref="CU3:CV3"/>
    <mergeCell ref="BY3:BZ3"/>
    <mergeCell ref="CA3:CB3"/>
    <mergeCell ref="CC3:CD3"/>
    <mergeCell ref="CE3:CF3"/>
    <mergeCell ref="CG3:CH3"/>
    <mergeCell ref="CI3:CJ3"/>
    <mergeCell ref="BM3:BN3"/>
    <mergeCell ref="BO3:BP3"/>
    <mergeCell ref="BQ3:BR3"/>
    <mergeCell ref="BS3:BT3"/>
    <mergeCell ref="BU3:BV3"/>
    <mergeCell ref="BW3:BX3"/>
    <mergeCell ref="BA3:BB3"/>
    <mergeCell ref="BC3:BD3"/>
    <mergeCell ref="BE3:BF3"/>
    <mergeCell ref="BG3:BH3"/>
    <mergeCell ref="BI3:BJ3"/>
    <mergeCell ref="BK3:BL3"/>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GA2:GB2"/>
    <mergeCell ref="GC2:GD2"/>
    <mergeCell ref="GE2:GF2"/>
    <mergeCell ref="GG2:GH2"/>
    <mergeCell ref="GI2:GJ2"/>
    <mergeCell ref="GK2:GL2"/>
    <mergeCell ref="FO2:FP2"/>
    <mergeCell ref="FQ2:FR2"/>
    <mergeCell ref="FS2:FT2"/>
    <mergeCell ref="FU2:FV2"/>
    <mergeCell ref="FW2:FX2"/>
    <mergeCell ref="FY2:FZ2"/>
    <mergeCell ref="FC2:FD2"/>
    <mergeCell ref="FE2:FF2"/>
    <mergeCell ref="FG2:FH2"/>
    <mergeCell ref="FI2:FJ2"/>
    <mergeCell ref="FK2:FL2"/>
    <mergeCell ref="FM2:FN2"/>
    <mergeCell ref="EQ2:ER2"/>
    <mergeCell ref="ES2:ET2"/>
    <mergeCell ref="EU2:EV2"/>
    <mergeCell ref="EW2:EX2"/>
    <mergeCell ref="EY2:EZ2"/>
    <mergeCell ref="FA2:FB2"/>
    <mergeCell ref="EE2:EF2"/>
    <mergeCell ref="EG2:EH2"/>
    <mergeCell ref="EI2:EJ2"/>
    <mergeCell ref="EK2:EL2"/>
    <mergeCell ref="EM2:EN2"/>
    <mergeCell ref="EO2:EP2"/>
    <mergeCell ref="DS2:DT2"/>
    <mergeCell ref="DU2:DV2"/>
    <mergeCell ref="DW2:DX2"/>
    <mergeCell ref="DY2:DZ2"/>
    <mergeCell ref="EA2:EB2"/>
    <mergeCell ref="EC2:ED2"/>
    <mergeCell ref="DG2:DH2"/>
    <mergeCell ref="DI2:DJ2"/>
    <mergeCell ref="DK2:DL2"/>
    <mergeCell ref="DM2:DN2"/>
    <mergeCell ref="DO2:DP2"/>
    <mergeCell ref="DQ2:DR2"/>
    <mergeCell ref="CU2:CV2"/>
    <mergeCell ref="CW2:CX2"/>
    <mergeCell ref="CY2:CZ2"/>
    <mergeCell ref="DA2:DB2"/>
    <mergeCell ref="DC2:DD2"/>
    <mergeCell ref="DE2:DF2"/>
    <mergeCell ref="CI2:CJ2"/>
    <mergeCell ref="CK2:CL2"/>
    <mergeCell ref="CM2:CN2"/>
    <mergeCell ref="CO2:CP2"/>
    <mergeCell ref="CQ2:CR2"/>
    <mergeCell ref="CS2:CT2"/>
    <mergeCell ref="BW2:BX2"/>
    <mergeCell ref="BY2:BZ2"/>
    <mergeCell ref="CA2:CB2"/>
    <mergeCell ref="CC2:CD2"/>
    <mergeCell ref="CE2:CF2"/>
    <mergeCell ref="CG2:CH2"/>
    <mergeCell ref="BK2:BL2"/>
    <mergeCell ref="BM2:BN2"/>
    <mergeCell ref="BO2:BP2"/>
    <mergeCell ref="BQ2:BR2"/>
    <mergeCell ref="BS2:BT2"/>
    <mergeCell ref="BU2:BV2"/>
    <mergeCell ref="AY2:AZ2"/>
    <mergeCell ref="BA2:BB2"/>
    <mergeCell ref="BC2:BD2"/>
    <mergeCell ref="BE2:BF2"/>
    <mergeCell ref="BG2:BH2"/>
    <mergeCell ref="BI2:BJ2"/>
    <mergeCell ref="AQ2:AR2"/>
    <mergeCell ref="AS2:AT2"/>
    <mergeCell ref="AU2:AV2"/>
    <mergeCell ref="AW2:AX2"/>
    <mergeCell ref="AA2:AB2"/>
    <mergeCell ref="AC2:AD2"/>
    <mergeCell ref="AE2:AF2"/>
    <mergeCell ref="AG2:AH2"/>
    <mergeCell ref="AI2:AJ2"/>
    <mergeCell ref="AK2:AL2"/>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vt:lpstr>
      <vt:lpstr>GUIA</vt:lpstr>
      <vt:lpstr>PRIORIZACION ORIP NORTE</vt:lpstr>
      <vt:lpstr>PRIORIZACION ORIP CENTRO</vt:lpstr>
      <vt:lpstr>PRIORIZACION ORIP SUR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Gateway</dc:creator>
  <cp:keywords/>
  <dc:description/>
  <cp:lastModifiedBy>Elkin Alberto Moreno Crespo</cp:lastModifiedBy>
  <cp:revision/>
  <dcterms:created xsi:type="dcterms:W3CDTF">2012-10-09T16:21:58Z</dcterms:created>
  <dcterms:modified xsi:type="dcterms:W3CDTF">2021-12-13T23:23:22Z</dcterms:modified>
  <cp:category/>
  <cp:contentStatus/>
</cp:coreProperties>
</file>