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
    </mc:Choice>
  </mc:AlternateContent>
  <bookViews>
    <workbookView xWindow="0" yWindow="0" windowWidth="20490" windowHeight="7755" tabRatio="816"/>
  </bookViews>
  <sheets>
    <sheet name="Matriz" sheetId="24" r:id="rId1"/>
    <sheet name="GUIA" sheetId="25"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Matriz!$A$10:$AF$30</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24" l="1"/>
  <c r="F24" i="24" s="1"/>
  <c r="F25" i="24" s="1"/>
  <c r="T30" i="24" l="1"/>
  <c r="W30" i="24" s="1"/>
  <c r="X30" i="24" s="1"/>
  <c r="Y30" i="24" s="1"/>
  <c r="T29" i="24"/>
  <c r="U29" i="24" s="1"/>
  <c r="U30" i="24" l="1"/>
  <c r="W29" i="24"/>
  <c r="X29" i="24" s="1"/>
  <c r="Y29" i="24" s="1"/>
  <c r="T28" i="24" l="1"/>
  <c r="W28" i="24" s="1"/>
  <c r="X28" i="24" s="1"/>
  <c r="Y28" i="24" s="1"/>
  <c r="W27" i="24"/>
  <c r="X27" i="24" s="1"/>
  <c r="Y27" i="24" s="1"/>
  <c r="U27" i="24" l="1"/>
  <c r="U28"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sharedStrings.xml><?xml version="1.0" encoding="utf-8"?>
<sst xmlns="http://schemas.openxmlformats.org/spreadsheetml/2006/main" count="1213" uniqueCount="352">
  <si>
    <t>I</t>
  </si>
  <si>
    <t>II</t>
  </si>
  <si>
    <t>III</t>
  </si>
  <si>
    <t>IV</t>
  </si>
  <si>
    <t>EFECTOS POSIBLES</t>
  </si>
  <si>
    <t>CONTROLES EXISTENTES</t>
  </si>
  <si>
    <t>VALORACION DEL RIESGO</t>
  </si>
  <si>
    <t>DESCRIPCION</t>
  </si>
  <si>
    <t>CLASIFICACION</t>
  </si>
  <si>
    <t>FUENTE</t>
  </si>
  <si>
    <t>MEDIO</t>
  </si>
  <si>
    <t>INDIVIDUO</t>
  </si>
  <si>
    <t>ND</t>
  </si>
  <si>
    <t>NE</t>
  </si>
  <si>
    <t>INTERPRETACION DEL NIVEL DE PROBABILIDAD</t>
  </si>
  <si>
    <t>NC</t>
  </si>
  <si>
    <t>ACEPTABILIDAD DEL RIESGO</t>
  </si>
  <si>
    <t>PEOR CONSECUENCIA</t>
  </si>
  <si>
    <t>SI</t>
  </si>
  <si>
    <t>MECANICO</t>
  </si>
  <si>
    <t>BIOLOGICO</t>
  </si>
  <si>
    <t>FISICO</t>
  </si>
  <si>
    <t>PSICOSOCIAL</t>
  </si>
  <si>
    <t>BIOMECANICOS</t>
  </si>
  <si>
    <t>FENOMENOS NATURALES</t>
  </si>
  <si>
    <t>Trabajo en alturas</t>
  </si>
  <si>
    <t>Bajo</t>
  </si>
  <si>
    <t>Medio</t>
  </si>
  <si>
    <t>Psicosocial</t>
  </si>
  <si>
    <t>JUNIO  DEL 2013</t>
  </si>
  <si>
    <t xml:space="preserve">BIOMECÁNICOS 
</t>
  </si>
  <si>
    <t>CONDICIONES DE SEGURIDAD</t>
  </si>
  <si>
    <t xml:space="preserve">BIOLOGICOS
</t>
  </si>
  <si>
    <t xml:space="preserve">FISICO
</t>
  </si>
  <si>
    <t xml:space="preserve">MUY ALTO </t>
  </si>
  <si>
    <t>ALTO</t>
  </si>
  <si>
    <t>BAJO</t>
  </si>
  <si>
    <t>TOTAL</t>
  </si>
  <si>
    <t>PUNTOS EVALUADOS</t>
  </si>
  <si>
    <t>PROPORCIÓN</t>
  </si>
  <si>
    <t xml:space="preserve">FRECUENCIA </t>
  </si>
  <si>
    <t xml:space="preserve">FENOMENOS NATUALES </t>
  </si>
  <si>
    <t xml:space="preserve">PSICOSOCIAL
</t>
  </si>
  <si>
    <t xml:space="preserve">FRECUENCIA DEL RIESGO </t>
  </si>
  <si>
    <t xml:space="preserve">Condiciones de seguridad </t>
  </si>
  <si>
    <t>Condiciones de Seguridad</t>
  </si>
  <si>
    <t>PUBLICO</t>
  </si>
  <si>
    <t>Alto</t>
  </si>
  <si>
    <t>MuyAlto</t>
  </si>
  <si>
    <t xml:space="preserve">PUBLICO </t>
  </si>
  <si>
    <t>FRECUENCIA</t>
  </si>
  <si>
    <t>16.66%</t>
  </si>
  <si>
    <t>12.5%</t>
  </si>
  <si>
    <t>8.33%</t>
  </si>
  <si>
    <t>2.08%</t>
  </si>
  <si>
    <t>22.09%</t>
  </si>
  <si>
    <t>39.54%</t>
  </si>
  <si>
    <t>11.63%</t>
  </si>
  <si>
    <t>16.27%</t>
  </si>
  <si>
    <t>4.65%</t>
  </si>
  <si>
    <t>3.48%</t>
  </si>
  <si>
    <t>1.16%</t>
  </si>
  <si>
    <t>46.06 %</t>
  </si>
  <si>
    <t>8.98 %</t>
  </si>
  <si>
    <t>13.48 %</t>
  </si>
  <si>
    <t>20.22 %</t>
  </si>
  <si>
    <t>1.12.%</t>
  </si>
  <si>
    <r>
      <rPr>
        <b/>
        <sz val="9"/>
        <rFont val="Arial"/>
        <family val="2"/>
      </rPr>
      <t>PSICOSOCIAL</t>
    </r>
    <r>
      <rPr>
        <sz val="9"/>
        <rFont val="Arial"/>
        <family val="2"/>
      </rPr>
      <t xml:space="preserve">
</t>
    </r>
  </si>
  <si>
    <t>DIAGNOSTICO ESTRATEGICO DE RIESGOS EN LA OFICINA DE REGISTRO DE INSTRUMENTOS PUBLICOS BOGOTA SUR</t>
  </si>
  <si>
    <t>JULIO DE 2013.</t>
  </si>
  <si>
    <t xml:space="preserve">MECANICO </t>
  </si>
  <si>
    <t>FRECUENCIA DEL RIESGO</t>
  </si>
  <si>
    <t>BIOMECANICO</t>
  </si>
  <si>
    <t>DIAGNOSTICO ESTRATEGICO DE RIESGOS EN LA  OFICINA DE REGISTRO DE INSTRUMENTOS PUBLICOS BOGOTA CENTRO</t>
  </si>
  <si>
    <t>DIAGNOSTICO ESTRATEGICO DE RIESGOS DE LA OFICINA DE REGISTRO DE INSTRUMENTOS PUBLICOS BOGOTA NORTE</t>
  </si>
  <si>
    <r>
      <t>J</t>
    </r>
    <r>
      <rPr>
        <b/>
        <sz val="12"/>
        <rFont val="Gill Sans MT"/>
        <family val="2"/>
      </rPr>
      <t>UNIO  DEL 2013</t>
    </r>
  </si>
  <si>
    <t xml:space="preserve">PROCESO </t>
  </si>
  <si>
    <t>ACTIVIDAD</t>
  </si>
  <si>
    <t>TAREA</t>
  </si>
  <si>
    <t>CARGOS INVOLUCRADOS</t>
  </si>
  <si>
    <t>TOTAL EXPUESTOS</t>
  </si>
  <si>
    <t>TIEMPO DE EXPOSICION DIARIA (hrs)</t>
  </si>
  <si>
    <t>Rutinaria /
No Rutinaria</t>
  </si>
  <si>
    <t>PELIGRO</t>
  </si>
  <si>
    <t>EVALUACIÓN DEL RIESGO</t>
  </si>
  <si>
    <t>CRITERIOS PARA ESTABLECER CONTROLES</t>
  </si>
  <si>
    <t>MEDIDAS DE CONTROL PROPUESTAS</t>
  </si>
  <si>
    <t>FACTOR  DEL PELIGRO</t>
  </si>
  <si>
    <t>NIVEL DE DEFICIENCIA</t>
  </si>
  <si>
    <t>NIVEL DE EXPOSICION</t>
  </si>
  <si>
    <t>NIVEL DE PROBABILIDAD</t>
  </si>
  <si>
    <t>INTERPRETACIÓN DEL NIVEL DE PROBABILIDAD</t>
  </si>
  <si>
    <t>NIVEL DE CONSECUENCIA</t>
  </si>
  <si>
    <t>NIVEL RIESGO</t>
  </si>
  <si>
    <t>INTERPRETACION DEL NIVEL DEL RIESGO</t>
  </si>
  <si>
    <t>ACEPTABILIDAD</t>
  </si>
  <si>
    <t>EXISTENCIA REQUISITO LEGAL ESPECÍFICO ASOCIADO (SI O NO)</t>
  </si>
  <si>
    <t>ELIMINACION</t>
  </si>
  <si>
    <t>SUSTITUCION</t>
  </si>
  <si>
    <t>CONTROLES DE INGENIERIA</t>
  </si>
  <si>
    <t>CONTROLES ADMINISTRATIVOS</t>
  </si>
  <si>
    <t>EPP</t>
  </si>
  <si>
    <t>Biomecánico - Postura</t>
  </si>
  <si>
    <t xml:space="preserve">Carga Estatica: Postura prolongada (de pie y/o sentado por el 75% o más de la jornada laboral), Postura Mantenida y Postura por fuera del ángulo de confort. </t>
  </si>
  <si>
    <t>Enfermedades agudas o cronicas, que generan incapacidad permanente, parcial, invalidez o muerte</t>
  </si>
  <si>
    <t>N/A</t>
  </si>
  <si>
    <t xml:space="preserve">Fatiga muscular, lesiones del sistema
músculo-esquelético (tendinitis, desgarros, distensiones, tunel carpiano), aceleración de la degeneración de estructuras osteomusculares. </t>
  </si>
  <si>
    <t>Biomecánico - Movimiento repetitivos</t>
  </si>
  <si>
    <t>Carga dinámica: Movimiento sin cargas o movimientos repetitivos.</t>
  </si>
  <si>
    <t>Físico - Radiaciones no Ionizantes</t>
  </si>
  <si>
    <t xml:space="preserve">Exposicion a radiacion laser, ultravioleta, infraroja, radiofrecuencia, microondas) </t>
  </si>
  <si>
    <t>Molestias e irritaciones, enfermedad temporal que produce malestar</t>
  </si>
  <si>
    <t>Eléctrico (Estática, alta, media y baja tension)</t>
  </si>
  <si>
    <t>Nauseas, Cefalea, mareo, calambres</t>
  </si>
  <si>
    <t>Físico - Iluminación</t>
  </si>
  <si>
    <t>Iluminación inadecuada</t>
  </si>
  <si>
    <t>Fatiga visual, cefaleas, esfuerzo visual, pterigios.</t>
  </si>
  <si>
    <t>Mecánico (elementos o partes de maquinas, herramientas, equipos, piezas a trabajar, materiales proyectados, solidos o fluidos)</t>
  </si>
  <si>
    <t>Golpes, cortaduras, lesiones y politraumatismos múltiples, machucones, atrapamientos, fricciones, laceraciones</t>
  </si>
  <si>
    <t>Locativo: Superficies de trabajo (irregulares, deslizantes con diferencia del nivel), Actividades/movimientos en espacio limitado (incluye en cielo abierto)</t>
  </si>
  <si>
    <t xml:space="preserve">Locativo: Condiciones de orden y aseo </t>
  </si>
  <si>
    <t>Accidentes de Transito</t>
  </si>
  <si>
    <t>Laceraciones, heridas profundas, quemaduras de primer grado, conmocion cerebral, esguinces graves, fracturas de huesos rotos</t>
  </si>
  <si>
    <t>Muerte</t>
  </si>
  <si>
    <t>Atención a usuarios</t>
  </si>
  <si>
    <t>Enfermedades que causan incapacidad temporal</t>
  </si>
  <si>
    <t>Estrés, alteraciones conductuales y comportamiento, bajo rendimiento, desconcentración.</t>
  </si>
  <si>
    <t>Incendio, fuga, derrame, explosión</t>
  </si>
  <si>
    <t>Derivados de la Organización del Trabajo,  la tarea o duplicidad de rol, Tareas monótonas, Jornada laboral extensa, exigencias del trabajo.</t>
  </si>
  <si>
    <t>Fenomenos Naturales</t>
  </si>
  <si>
    <t>Sismo, inundación, lluvias, neblinas, granizadas o tormentas eléctricas.</t>
  </si>
  <si>
    <t>EMPRESA</t>
  </si>
  <si>
    <t>DEPENDENCIA O ÁREA</t>
  </si>
  <si>
    <t>FECHA</t>
  </si>
  <si>
    <t>IDENTIFICACIÓN DE PELIGROS, VALORACIÓN DE LOS RIESGOS Y DETERMINACION DE CONTROLES</t>
  </si>
  <si>
    <t>LUGAR</t>
  </si>
  <si>
    <t>ZONA</t>
  </si>
  <si>
    <t>CLASIFICACIÓN PELIGRO</t>
  </si>
  <si>
    <t>FACTOR DE PELIGRO</t>
  </si>
  <si>
    <t>Biomecánico - Esfuerzo</t>
  </si>
  <si>
    <t>Carga dinámica (Derivados de la fuerza): Movimiento con cargas u otro tipo con esfuerzo</t>
  </si>
  <si>
    <t>Biomecánico - Manipulacion de cargas</t>
  </si>
  <si>
    <t>Carga dinámica (Derivados de la fuerza): Levantamiento de cargas</t>
  </si>
  <si>
    <t>Biológico</t>
  </si>
  <si>
    <t xml:space="preserve">Exposición a Bacterias, Virus, Fluidos corporales, Hongos, Parásitos, Animales (mordeduras, picaduras)  </t>
  </si>
  <si>
    <t>Locativo: Sistemas y medios de almacenamiento</t>
  </si>
  <si>
    <t>Riesgo Publico (Robo, atraco, asalto, de orden publico)</t>
  </si>
  <si>
    <t>Trabajo en espacios confinados</t>
  </si>
  <si>
    <t>Trabajos en caliente</t>
  </si>
  <si>
    <t>Físico - Radiaciones Ionizantes</t>
  </si>
  <si>
    <t>Exposicion a rayos x, gama, beta y alfa</t>
  </si>
  <si>
    <t>Físico - Ruido</t>
  </si>
  <si>
    <t>Ruido excesivo en entornos</t>
  </si>
  <si>
    <t>Físico - Temperaturas extremas</t>
  </si>
  <si>
    <t>Disconfort térmico</t>
  </si>
  <si>
    <t>Superficies calientes</t>
  </si>
  <si>
    <t>Físico - Vibraciones</t>
  </si>
  <si>
    <t>Exposición a las vibraciones</t>
  </si>
  <si>
    <t>Químico</t>
  </si>
  <si>
    <t>Contacto con gases,  vapores,humos, fibras, líquidos o sólidos</t>
  </si>
  <si>
    <t>Exposicion a Polvos organicos e inorganicos y material particulado</t>
  </si>
  <si>
    <t>DAÑO (Efecto posible o consecuencia)</t>
  </si>
  <si>
    <t>Agresiones fisicas o verbales por parte de usuarios y/o Daño en las personas y en la propiedad.</t>
  </si>
  <si>
    <t>Lesiones superciales, heridas de poca profundidas, contusiones, irritaciones del ojo por material particulado</t>
  </si>
  <si>
    <t>Afección al sistema Gastrointestinal</t>
  </si>
  <si>
    <t>Afección al sistema Respiratorio</t>
  </si>
  <si>
    <t>Agresiones fisicas por parte de personas alteradas</t>
  </si>
  <si>
    <t>Enfermedades en la Piel</t>
  </si>
  <si>
    <t>Estrés Térmico por Calor: fatiga, deshidratación, dolor de cabeza.</t>
  </si>
  <si>
    <t>Estrés Térmico por Frío: fatiga, dolor de cabeza, dolores osteomusculares, disminución de la concentración.</t>
  </si>
  <si>
    <t>Fracturas, amputaciones, lesiones permanentes y no permanentes</t>
  </si>
  <si>
    <t>Hipoacusia, estrés, sordera.</t>
  </si>
  <si>
    <t>Infecciones o infestaciones agudas o crónicas, reacciones alérgicas, enfermedades infectocontagiosas.</t>
  </si>
  <si>
    <t>Lesiones en los ojos</t>
  </si>
  <si>
    <t>Lesiones en piel, intoxicaciones agudas y crónicas, neumoconiosis (enfermedad pulmonar por depósito de partículas en los alvéolos), irritación de vías aéreas superiores.</t>
  </si>
  <si>
    <t>Muerte celular, alteraciones cromosomicas transmisibles y alteracion de las moleculas de ADN</t>
  </si>
  <si>
    <t>Quemaduras, shock, fibrilación ventricular, electrocución</t>
  </si>
  <si>
    <t>Trastornos articulares, daños vasculares (venosos y arteriales), lesiones de nervios periféricos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</si>
  <si>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</si>
  <si>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</si>
  <si>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</si>
  <si>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</si>
  <si>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</si>
  <si>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</si>
  <si>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</si>
  <si>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</si>
  <si>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</si>
  <si>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</si>
  <si>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</si>
  <si>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</si>
  <si>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</si>
  <si>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</si>
  <si>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</si>
  <si>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</si>
  <si>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</si>
  <si>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</si>
  <si>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</si>
  <si>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</si>
  <si>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</si>
  <si>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</si>
  <si>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</si>
  <si>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</si>
  <si>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</si>
  <si>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</si>
  <si>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</si>
  <si>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</si>
  <si>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</si>
  <si>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</si>
  <si>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</si>
  <si>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</si>
  <si>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</si>
  <si>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</si>
  <si>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</si>
  <si>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</si>
  <si>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</si>
  <si>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</si>
  <si>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</si>
  <si>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</si>
  <si>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</si>
  <si>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</si>
  <si>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</si>
  <si>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</si>
  <si>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</si>
  <si>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</si>
  <si>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</si>
  <si>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</si>
  <si>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</si>
  <si>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</si>
  <si>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</si>
  <si>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</si>
  <si>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</si>
  <si>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</si>
  <si>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</si>
  <si>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</si>
  <si>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</si>
  <si>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</si>
  <si>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</si>
  <si>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</si>
  <si>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Fatiga, estrés, disminución de la destreza y precisión. Estados de ansiedad y/o depresión y transtornos del aparato digestivo, efectos cardiovasculares.</t>
  </si>
  <si>
    <t>Golpes, heridas, contusiones, fracturas, esguinces, luxaciones</t>
  </si>
  <si>
    <t>Politraumatismos</t>
  </si>
  <si>
    <t>Desordenes de trauma acumulativo, lesiones del sistema músculo esquelético, fatiga, alteraciones lumbares, dorsales, cervicales y sacras, alteraciones del sistema vascular.</t>
  </si>
  <si>
    <t xml:space="preserve">Vivos, bacterias y/o hongos </t>
  </si>
  <si>
    <t>SECRETARIA DE LA MUJER</t>
  </si>
  <si>
    <t>PISO 1 Y 2</t>
  </si>
  <si>
    <t>R</t>
  </si>
  <si>
    <t>ACEPTABLE CON CONTROL ESPECIFICO</t>
  </si>
  <si>
    <t>MEJORABLE</t>
  </si>
  <si>
    <t>ACEPTABLE</t>
  </si>
  <si>
    <t xml:space="preserve">Trabajo con monitores o pantallas </t>
  </si>
  <si>
    <t>Por los desplazamientos a reuniones y a otras entidades</t>
  </si>
  <si>
    <t>Desplazamientos por el área o por otras</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</si>
  <si>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</si>
  <si>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</si>
  <si>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</si>
  <si>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OPERARIA DE ASEO Y CAFETERIA</t>
  </si>
  <si>
    <t>Pausas activas durante la jornada de forma voluntaria</t>
  </si>
  <si>
    <t>De acuerdo a condiciones de orden climático y demás características propias de la zona geográfica donde se presta el servicio</t>
  </si>
  <si>
    <t>Radio trasmisores de comunicación</t>
  </si>
  <si>
    <t xml:space="preserve">Tecnologico </t>
  </si>
  <si>
    <t xml:space="preserve"> - Extintores distribuidos de acuerdo a clase y caracteristicas por las instalaciones
 - Plan de Gestion del Riesgo</t>
  </si>
  <si>
    <t>NR</t>
  </si>
  <si>
    <t>Situacion geografica de la ciudad donde se desarrollan las actividades</t>
  </si>
  <si>
    <t xml:space="preserve"> - Plan  de Gestion del Riesgo</t>
  </si>
  <si>
    <t>TODAS LAS PERSONAS (INCLUYE VISITANTES)</t>
  </si>
  <si>
    <t>Presencia de carga combustible (papel y cartón).
Instalaciones electricas</t>
  </si>
  <si>
    <t xml:space="preserve">  </t>
  </si>
  <si>
    <t>Fatiga, efectos anímicos y trastornos visuales</t>
  </si>
  <si>
    <t>Lesiones superciales, heridas de poca profundadas, contusiones, irritaciones del ojo por material particulado</t>
  </si>
  <si>
    <t>Avisos de Piso Húmedo cuando realizan labores de aseo
Demarcación de áreas y señalización</t>
  </si>
  <si>
    <t>Manejo de equipos de cómputo y herramientas de oficina.</t>
  </si>
  <si>
    <t>Exámenes médicos ocupacionales.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</si>
  <si>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</si>
  <si>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</si>
  <si>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</si>
  <si>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</si>
  <si>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</si>
  <si>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</si>
  <si>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</si>
  <si>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</si>
  <si>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 xml:space="preserve">Fatiga muscular, lesiones del sistema
músculo-esquelético (tendinitis, desgarros, distensiones, túnel carpiano), aceleración de la degeneración de estructuras osteomusculares. </t>
  </si>
  <si>
    <t>Digitación y uso de mouse</t>
  </si>
  <si>
    <t xml:space="preserve">Exposición a radiación laser, ultravioleta, infrarroja, radiofrecuencia, microondas) </t>
  </si>
  <si>
    <t>protector de pantalla</t>
  </si>
  <si>
    <t>Iluminación  (luz visible por exceso o deficiencia)</t>
  </si>
  <si>
    <t>Mantenimiento luminarias</t>
  </si>
  <si>
    <t>Producido por el ruido de los teléfonos, celulares o atención de visitantes etc.</t>
  </si>
  <si>
    <t>Utilización de implementos como maquina brilladora, maquina lavadora,  aspiradora o Trapero</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</si>
  <si>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</si>
  <si>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</si>
  <si>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Se realiza trapeado y limpieza de baños, oficinas y manipulacion de basuras</t>
  </si>
  <si>
    <t>Suministrar dotacion EPP, Uniformes</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</si>
  <si>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</si>
  <si>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</si>
  <si>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</si>
  <si>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</si>
  <si>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</si>
  <si>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</si>
  <si>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</si>
  <si>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G</t>
  </si>
  <si>
    <t>Se recomienda: Activar protocolo de bioseguridad, inspecciones continúas de EPP, capacitación y sensibilización de riesgo biológico, exámenes ocupacionales periódicos, practicas de auto cuidado.</t>
  </si>
  <si>
    <t>Implementar ergonomía del ambiente de trabajo (dimensionamiento de superficies de trabajo). Pies apoyados en el suelo y espalda apoyada en las sillas, respaldo ergonómico,  basados en la (NTP 242).</t>
  </si>
  <si>
    <t xml:space="preserve">Se recomienda la capacitación en riesgo eléctrico, inspecciones de seguridad. </t>
  </si>
  <si>
    <t xml:space="preserve"> - Consultar analisis de vulnerabilidad 
 -  Actualizacion periodica del Plan de emergencias
 - Desarrollo de simulacros  
 -  Divulgacion de procedimientos operativos normalizados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</si>
  <si>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</si>
  <si>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</si>
  <si>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</si>
  <si>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 xml:space="preserve"> -  Actualizacion periodica del Plan  de Emergencias
 - Consultar analisis de vulnerabilidad de la sedes 
 - Mantenimiento periodico de las instalaciones eléctricas
 - Recolección y orden de cableado
 - Prohibición de uso de multitomas sin sistema de seguridad.
 - Desarrollo de simulacros</t>
  </si>
  <si>
    <t>TODAS LAS ZONAS DE LA SEDE</t>
  </si>
  <si>
    <t>TODOS LOS LUGARES DE LA SEDE</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</si>
  <si>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</si>
  <si>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</si>
  <si>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</si>
  <si>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</si>
  <si>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</si>
  <si>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1. Continuar entrega de EPP para prevención de COVID 19 y actualizar matriz de acuerdo a recomendaciones de OMS</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</si>
  <si>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</si>
  <si>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</si>
  <si>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</si>
  <si>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</si>
  <si>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1. Continuar entrega de EPP para prevención de COVID 19 y actualizar matriz de acuerdo a recomendaciones de OMS. </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</si>
  <si>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</si>
  <si>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</si>
  <si>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</si>
  <si>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</si>
  <si>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</si>
  <si>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</si>
  <si>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 xml:space="preserve"> NOVIEMBRE  DEL 2021</t>
  </si>
  <si>
    <t>ARCHIVO CENTRAL</t>
  </si>
  <si>
    <t>ARCHIVO</t>
  </si>
  <si>
    <t>ADMINISTRACION GENERAL DEL ARCHIVO</t>
  </si>
  <si>
    <t>GESTORES DOCUMENTALES</t>
  </si>
  <si>
    <t>Medio (ME)</t>
  </si>
  <si>
    <t xml:space="preserve">Todas las tareas desarrolladas por las servidoras, servidores y contratistas que generan contactos estrechos: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</si>
  <si>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Todas las actividades que se desarrollen de manera presencial en el archivo central.</t>
  </si>
  <si>
    <t>Exposición a agentes biológicos como
VIRUS COVID-19 (contacto directo
entre personas, contacto con objetos
contaminados) y otros virus o bacterias.</t>
  </si>
  <si>
    <t>Manipulación de cajas o elementos pesados</t>
  </si>
  <si>
    <t>Hernias, fracturas, enfermedades graves que generen incapacidad parcial, invalidez o muerte</t>
  </si>
  <si>
    <t>Todas las tareas desarrolladas por las servidoras, servidores y contratistas que generan contactos estrechos con una persona sospechosa o confirmada positiva Covid-19, también incluye otras actividades que generan sobrecarga laboral.</t>
  </si>
  <si>
    <t>Exposición a agentes biológicos como
VIRUS COVID-19 (contacto directo
entre personas, contacto con objetos
contaminados).
Jornadas de trabajo extensas o exigencias del trabajo qjue generan sobrecarga laboral</t>
  </si>
  <si>
    <t>Depresión, ansiedad, fatiga y TEPT a raíz de la pandemia de COVID-19, o a partir de cualquier situación con ocasión del trabajo.</t>
  </si>
  <si>
    <t>REALIZAR LABORES RELACIONADAS CON GESTIÓN DOCUMENTAL</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</si>
  <si>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</si>
  <si>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Situaciones de inseguridad en el sector</t>
  </si>
  <si>
    <t>Golpes, heridas, facturas o la muerte</t>
  </si>
  <si>
    <t>cámaras de seguridad</t>
  </si>
  <si>
    <t>LABORES DE ASEO Y CAFETERÍA</t>
  </si>
  <si>
    <t xml:space="preserve">ADMINISTRACION GENERAL DEL ARCHIVO </t>
  </si>
  <si>
    <t>Ingresar o salir de las instalaciones de la entidad</t>
  </si>
  <si>
    <t>LABORES ADMINISTRATIVAS, DE ASEO Y CAFETERÍA</t>
  </si>
  <si>
    <t>Realizar labores administrativas, de aseo y cafetería en el centro de trabajo</t>
  </si>
  <si>
    <t xml:space="preserve">Capacitar al personal en autocuidado y normas de transito para peatones, pasajeros -  Actividades indicadas en el PESV .
Dar cumplimiento al programa de riesgo público.
Capacitar al personal en la importancia de reportar acciones de riesgo publico y la actuación ante situaciones de emergencia.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</si>
</sst>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59"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sz val="10"/>
      <color indexed="8"/>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b/>
      <sz val="10"/>
      <color theme="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name val="Calibri"/>
      <family val="2"/>
    </font>
    <font>
      <sz val="8"/>
      <color indexed="8"/>
      <name val="Arial"/>
      <family val="2"/>
    </font>
    <font>
      <b/>
      <sz val="18"/>
      <color indexed="8"/>
      <name val="Arial"/>
      <family val="2"/>
    </font>
    <font>
      <b/>
      <sz val="10"/>
      <name val="Calibri"/>
      <family val="2"/>
      <scheme val="minor"/>
    </font>
    <font>
      <b/>
      <sz val="10"/>
      <color theme="1"/>
      <name val="Calibri"/>
      <family val="2"/>
      <scheme val="minor"/>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FFFFFF"/>
        <bgColor rgb="FFFFFFCC"/>
      </patternFill>
    </fill>
    <fill>
      <patternFill patternType="solid">
        <fgColor indexed="1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3"/>
        <bgColor indexed="64"/>
      </patternFill>
    </fill>
    <fill>
      <patternFill patternType="solid">
        <fgColor rgb="FFFFFFFF"/>
        <bgColor rgb="FFDEEBF7"/>
      </patternFill>
    </fill>
    <fill>
      <patternFill patternType="solid">
        <fgColor theme="0"/>
        <bgColor indexed="45"/>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8"/>
      </left>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thin">
        <color indexed="64"/>
      </top>
      <bottom/>
      <diagonal/>
    </border>
    <border>
      <left style="medium">
        <color indexed="8"/>
      </left>
      <right style="thin">
        <color indexed="64"/>
      </right>
      <top/>
      <bottom/>
      <diagonal/>
    </border>
    <border>
      <left/>
      <right style="thin">
        <color indexed="64"/>
      </right>
      <top/>
      <bottom/>
      <diagonal/>
    </border>
    <border>
      <left/>
      <right/>
      <top/>
      <bottom style="thin">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51">
    <xf numFmtId="0" fontId="0" fillId="0" borderId="0" xfId="0"/>
    <xf numFmtId="0" fontId="22" fillId="0" borderId="12" xfId="0" applyFont="1" applyFill="1" applyBorder="1" applyAlignment="1">
      <alignment horizontal="center" vertical="center" wrapText="1"/>
    </xf>
    <xf numFmtId="0" fontId="0" fillId="0" borderId="4" xfId="0" applyBorder="1"/>
    <xf numFmtId="0" fontId="25" fillId="0" borderId="0" xfId="40" applyFont="1" applyBorder="1" applyAlignment="1"/>
    <xf numFmtId="0" fontId="30" fillId="29" borderId="4" xfId="0" applyFont="1" applyFill="1" applyBorder="1" applyAlignment="1">
      <alignment horizontal="left" vertical="top" wrapText="1"/>
    </xf>
    <xf numFmtId="49" fontId="22" fillId="0" borderId="0" xfId="38" applyNumberFormat="1" applyFont="1" applyFill="1" applyBorder="1" applyAlignment="1">
      <alignment horizontal="justify" vertical="center" wrapText="1"/>
    </xf>
    <xf numFmtId="0" fontId="22" fillId="25" borderId="0" xfId="0" applyFont="1" applyFill="1" applyBorder="1" applyAlignment="1">
      <alignment horizontal="center" vertical="center" wrapText="1"/>
    </xf>
    <xf numFmtId="0" fontId="0" fillId="0" borderId="0" xfId="0" applyBorder="1"/>
    <xf numFmtId="0" fontId="29" fillId="0" borderId="16" xfId="0" applyFont="1" applyFill="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ont="1" applyFill="1" applyBorder="1" applyAlignment="1">
      <alignment horizontal="center" vertical="center" wrapText="1"/>
    </xf>
    <xf numFmtId="0" fontId="31" fillId="0" borderId="29" xfId="38" applyFont="1" applyFill="1" applyBorder="1" applyAlignment="1">
      <alignment horizontal="center" vertical="center" wrapText="1"/>
    </xf>
    <xf numFmtId="0" fontId="31" fillId="0" borderId="4" xfId="0" applyFont="1" applyFill="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0" fillId="0" borderId="0" xfId="0" applyBorder="1" applyAlignment="1">
      <alignment wrapText="1"/>
    </xf>
    <xf numFmtId="0" fontId="22" fillId="0" borderId="12" xfId="0" applyFont="1" applyFill="1" applyBorder="1" applyAlignment="1">
      <alignment horizontal="center" vertical="center"/>
    </xf>
    <xf numFmtId="0" fontId="22" fillId="25" borderId="31" xfId="38" applyFont="1"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NumberFormat="1" applyFont="1" applyFill="1" applyBorder="1" applyAlignment="1">
      <alignment horizontal="center" vertical="center" wrapText="1"/>
    </xf>
    <xf numFmtId="0" fontId="36" fillId="29" borderId="4" xfId="0" applyFont="1" applyFill="1" applyBorder="1" applyAlignment="1">
      <alignment horizontal="center" vertical="center" wrapText="1"/>
    </xf>
    <xf numFmtId="0" fontId="35" fillId="29" borderId="4"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22" fillId="0" borderId="14" xfId="0" applyFont="1" applyFill="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Fill="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Fill="1" applyBorder="1" applyAlignment="1">
      <alignment horizontal="center" vertical="top"/>
    </xf>
    <xf numFmtId="9" fontId="29" fillId="0" borderId="0" xfId="0" applyNumberFormat="1"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29" borderId="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4" xfId="0" applyFont="1" applyFill="1" applyBorder="1" applyAlignment="1">
      <alignment horizontal="center" vertical="center" wrapText="1"/>
    </xf>
    <xf numFmtId="0" fontId="20" fillId="25" borderId="23" xfId="0" applyFont="1" applyFill="1" applyBorder="1" applyAlignment="1">
      <alignment horizontal="center" vertical="center" wrapText="1"/>
    </xf>
    <xf numFmtId="9" fontId="38" fillId="0" borderId="42" xfId="0" applyNumberFormat="1" applyFont="1" applyFill="1" applyBorder="1" applyAlignment="1">
      <alignment horizontal="center" vertical="center" wrapText="1"/>
    </xf>
    <xf numFmtId="9" fontId="38" fillId="0" borderId="43" xfId="0" applyNumberFormat="1" applyFont="1" applyFill="1" applyBorder="1" applyAlignment="1">
      <alignment horizontal="center" vertical="center" wrapText="1"/>
    </xf>
    <xf numFmtId="0" fontId="38" fillId="0" borderId="12" xfId="0" applyFont="1" applyFill="1" applyBorder="1" applyAlignment="1">
      <alignment horizontal="center" vertical="center" wrapText="1"/>
    </xf>
    <xf numFmtId="0" fontId="38" fillId="0" borderId="45"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9" fillId="25" borderId="46"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8" fillId="0" borderId="15" xfId="0" applyFont="1" applyFill="1" applyBorder="1" applyAlignment="1">
      <alignment horizontal="center" vertical="center" wrapText="1"/>
    </xf>
    <xf numFmtId="9" fontId="38" fillId="0" borderId="47" xfId="0" applyNumberFormat="1"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49"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25" borderId="4" xfId="0" applyFont="1" applyFill="1" applyBorder="1" applyAlignment="1">
      <alignment horizontal="center" vertical="center" wrapText="1"/>
    </xf>
    <xf numFmtId="0" fontId="22" fillId="0" borderId="4" xfId="0" applyFont="1" applyFill="1" applyBorder="1" applyAlignment="1">
      <alignment horizontal="center" vertical="center"/>
    </xf>
    <xf numFmtId="9" fontId="41" fillId="0" borderId="4" xfId="0" applyNumberFormat="1" applyFont="1" applyFill="1" applyBorder="1" applyAlignment="1">
      <alignment horizontal="center" vertical="center" wrapText="1"/>
    </xf>
    <xf numFmtId="0" fontId="22" fillId="0" borderId="4" xfId="0" applyFont="1" applyBorder="1" applyAlignment="1">
      <alignment wrapText="1"/>
    </xf>
    <xf numFmtId="0" fontId="37" fillId="29" borderId="4" xfId="40" applyNumberFormat="1" applyFont="1" applyFill="1" applyBorder="1" applyAlignment="1">
      <alignment horizontal="center" vertical="center" wrapText="1"/>
    </xf>
    <xf numFmtId="0" fontId="37" fillId="29" borderId="4" xfId="0" applyFont="1" applyFill="1" applyBorder="1" applyAlignment="1">
      <alignment horizontal="center" vertical="center" wrapText="1"/>
    </xf>
    <xf numFmtId="0" fontId="35" fillId="29" borderId="41" xfId="0" applyFont="1" applyFill="1" applyBorder="1" applyAlignment="1">
      <alignment horizontal="center" vertical="center" wrapText="1"/>
    </xf>
    <xf numFmtId="9" fontId="34" fillId="0" borderId="42" xfId="0" applyNumberFormat="1" applyFont="1" applyFill="1" applyBorder="1" applyAlignment="1">
      <alignment horizontal="center" vertical="center" wrapText="1"/>
    </xf>
    <xf numFmtId="9" fontId="34" fillId="0" borderId="50" xfId="0" applyNumberFormat="1" applyFont="1" applyFill="1" applyBorder="1" applyAlignment="1">
      <alignment horizontal="center" vertical="center" wrapText="1"/>
    </xf>
    <xf numFmtId="9" fontId="22" fillId="0" borderId="42"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7" fillId="29" borderId="51" xfId="40" applyNumberFormat="1" applyFont="1" applyFill="1" applyBorder="1" applyAlignment="1">
      <alignment horizontal="center" vertical="center" wrapText="1"/>
    </xf>
    <xf numFmtId="0" fontId="37" fillId="29" borderId="52" xfId="40" applyNumberFormat="1" applyFont="1" applyFill="1" applyBorder="1" applyAlignment="1">
      <alignment horizontal="center" vertical="center" wrapText="1"/>
    </xf>
    <xf numFmtId="0" fontId="21" fillId="29" borderId="51" xfId="40" applyNumberFormat="1" applyFont="1" applyFill="1" applyBorder="1" applyAlignment="1">
      <alignment horizontal="center" vertical="center" wrapText="1"/>
    </xf>
    <xf numFmtId="0" fontId="39" fillId="29" borderId="12" xfId="0"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9" fillId="29" borderId="45" xfId="0" applyFont="1" applyFill="1" applyBorder="1" applyAlignment="1">
      <alignment horizontal="center" vertical="center" wrapText="1"/>
    </xf>
    <xf numFmtId="0" fontId="39" fillId="29" borderId="32" xfId="0" applyFont="1" applyFill="1" applyBorder="1" applyAlignment="1">
      <alignment horizontal="center" vertical="center" wrapText="1"/>
    </xf>
    <xf numFmtId="0" fontId="21" fillId="0" borderId="40" xfId="0" applyFont="1" applyBorder="1" applyAlignment="1">
      <alignment horizontal="center" vertical="center" wrapText="1"/>
    </xf>
    <xf numFmtId="0" fontId="39" fillId="29" borderId="41" xfId="0" applyFont="1" applyFill="1" applyBorder="1" applyAlignment="1">
      <alignment horizontal="center" vertical="center" wrapText="1"/>
    </xf>
    <xf numFmtId="9" fontId="38" fillId="0" borderId="50" xfId="0" applyNumberFormat="1" applyFont="1" applyFill="1" applyBorder="1" applyAlignment="1">
      <alignment horizontal="center" vertical="center" wrapText="1"/>
    </xf>
    <xf numFmtId="9" fontId="21" fillId="0" borderId="42" xfId="0" applyNumberFormat="1" applyFont="1" applyBorder="1" applyAlignment="1">
      <alignment horizontal="center" vertical="center" wrapText="1"/>
    </xf>
    <xf numFmtId="9" fontId="21" fillId="0" borderId="43" xfId="0" applyNumberFormat="1" applyFont="1" applyBorder="1" applyAlignment="1">
      <alignment horizontal="center" vertical="center" wrapText="1"/>
    </xf>
    <xf numFmtId="0" fontId="35" fillId="29" borderId="44"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45" xfId="0" applyFont="1" applyBorder="1" applyAlignment="1">
      <alignment horizontal="center" vertical="center" wrapText="1"/>
    </xf>
    <xf numFmtId="0" fontId="0" fillId="0" borderId="0" xfId="0" applyAlignment="1">
      <alignment horizontal="center"/>
    </xf>
    <xf numFmtId="0" fontId="22" fillId="30" borderId="29" xfId="38" applyFont="1" applyFill="1" applyBorder="1" applyAlignment="1">
      <alignment horizontal="center" vertical="center" wrapText="1"/>
    </xf>
    <xf numFmtId="0" fontId="22" fillId="25" borderId="33" xfId="38"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ont="1" applyFill="1" applyBorder="1" applyAlignment="1">
      <alignment horizontal="center" vertical="center" wrapText="1"/>
    </xf>
    <xf numFmtId="0" fontId="22" fillId="25" borderId="29" xfId="38" applyFont="1" applyFill="1" applyBorder="1" applyAlignment="1">
      <alignment horizontal="center" vertical="center" wrapText="1"/>
    </xf>
    <xf numFmtId="0" fontId="22" fillId="0" borderId="29" xfId="38" applyFont="1" applyFill="1"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22" fillId="25" borderId="41" xfId="38" applyFont="1" applyFill="1" applyBorder="1" applyAlignment="1">
      <alignment horizontal="center" vertical="center" wrapText="1"/>
    </xf>
    <xf numFmtId="0" fontId="22" fillId="25" borderId="23" xfId="38" applyFont="1" applyFill="1" applyBorder="1" applyAlignment="1">
      <alignment horizontal="center" vertical="center" wrapText="1"/>
    </xf>
    <xf numFmtId="0" fontId="22" fillId="25" borderId="36" xfId="38" applyFont="1" applyFill="1" applyBorder="1" applyAlignment="1">
      <alignment horizontal="center" vertical="center" wrapText="1"/>
    </xf>
    <xf numFmtId="0" fontId="31" fillId="28" borderId="35" xfId="0" applyFont="1" applyFill="1" applyBorder="1" applyAlignment="1">
      <alignment horizontal="center" vertical="center" wrapText="1"/>
    </xf>
    <xf numFmtId="0" fontId="51" fillId="36" borderId="53" xfId="36" applyFont="1" applyFill="1" applyBorder="1" applyAlignment="1" applyProtection="1">
      <alignment horizontal="center" vertical="center"/>
    </xf>
    <xf numFmtId="0" fontId="51" fillId="36" borderId="53" xfId="36" applyFont="1" applyFill="1" applyBorder="1" applyAlignment="1" applyProtection="1">
      <alignment horizontal="center" vertical="center" wrapText="1"/>
    </xf>
    <xf numFmtId="0" fontId="45" fillId="37" borderId="53" xfId="36" applyFont="1" applyFill="1" applyBorder="1" applyAlignment="1" applyProtection="1">
      <alignment horizontal="left" vertical="center" wrapText="1"/>
    </xf>
    <xf numFmtId="0" fontId="45" fillId="38" borderId="56" xfId="36" applyFont="1" applyFill="1" applyBorder="1" applyAlignment="1" applyProtection="1">
      <alignment horizontal="left" vertical="center" wrapText="1"/>
    </xf>
    <xf numFmtId="0" fontId="45" fillId="0" borderId="53" xfId="36" applyFont="1" applyFill="1" applyBorder="1" applyAlignment="1" applyProtection="1">
      <alignment horizontal="left" vertical="center" wrapText="1"/>
    </xf>
    <xf numFmtId="0" fontId="45" fillId="0" borderId="56" xfId="36" applyFont="1" applyFill="1" applyBorder="1" applyAlignment="1" applyProtection="1">
      <alignment horizontal="left" vertical="center" wrapText="1"/>
    </xf>
    <xf numFmtId="0" fontId="45" fillId="37" borderId="53" xfId="36" applyFont="1" applyFill="1" applyBorder="1" applyAlignment="1" applyProtection="1">
      <alignment vertical="center" wrapText="1"/>
    </xf>
    <xf numFmtId="0" fontId="45" fillId="0" borderId="53" xfId="36" applyFont="1" applyFill="1" applyBorder="1" applyAlignment="1">
      <alignment vertical="center"/>
    </xf>
    <xf numFmtId="0" fontId="45" fillId="0" borderId="56" xfId="36" applyFont="1" applyFill="1" applyBorder="1" applyAlignment="1">
      <alignment horizontal="left" vertical="center" wrapText="1"/>
    </xf>
    <xf numFmtId="0" fontId="45" fillId="38" borderId="56" xfId="36" applyFont="1" applyFill="1" applyBorder="1" applyAlignment="1">
      <alignment horizontal="left" vertical="center" wrapText="1"/>
    </xf>
    <xf numFmtId="0" fontId="45" fillId="0" borderId="53" xfId="36" applyFont="1" applyFill="1" applyBorder="1" applyAlignment="1" applyProtection="1">
      <alignment vertical="center" wrapText="1"/>
    </xf>
    <xf numFmtId="0" fontId="51" fillId="27" borderId="37" xfId="36" applyFont="1" applyFill="1" applyBorder="1" applyAlignment="1" applyProtection="1">
      <alignment horizontal="center" vertical="center"/>
    </xf>
    <xf numFmtId="0" fontId="45" fillId="37" borderId="0" xfId="36" applyFont="1" applyFill="1" applyBorder="1" applyAlignment="1" applyProtection="1">
      <alignment horizontal="left" vertical="center" wrapText="1"/>
    </xf>
    <xf numFmtId="0" fontId="45" fillId="0" borderId="0" xfId="36" applyFont="1" applyFill="1" applyBorder="1" applyAlignment="1">
      <alignment horizontal="left" vertical="top" wrapText="1"/>
    </xf>
    <xf numFmtId="0" fontId="45" fillId="37" borderId="0" xfId="36" applyFont="1" applyFill="1" applyBorder="1" applyAlignment="1">
      <alignment horizontal="left" vertical="top" wrapText="1"/>
    </xf>
    <xf numFmtId="0" fontId="45" fillId="0" borderId="0" xfId="36" applyFont="1" applyFill="1" applyBorder="1" applyAlignment="1">
      <alignment horizontal="left" vertical="center" wrapText="1"/>
    </xf>
    <xf numFmtId="0" fontId="47" fillId="0" borderId="4" xfId="36" applyFont="1" applyFill="1" applyBorder="1" applyAlignment="1" applyProtection="1">
      <alignment horizontal="left" vertical="center" wrapText="1"/>
      <protection locked="0"/>
    </xf>
    <xf numFmtId="0" fontId="45" fillId="25" borderId="0" xfId="36" applyFont="1" applyFill="1" applyBorder="1" applyAlignment="1">
      <alignment horizontal="left" vertical="center"/>
    </xf>
    <xf numFmtId="0" fontId="51" fillId="0" borderId="0" xfId="36" applyFont="1" applyFill="1" applyBorder="1" applyAlignment="1">
      <alignment horizontal="left" vertical="center"/>
    </xf>
    <xf numFmtId="0" fontId="45" fillId="0" borderId="0" xfId="36" applyFont="1" applyFill="1" applyBorder="1" applyAlignment="1">
      <alignment horizontal="left" vertical="center"/>
    </xf>
    <xf numFmtId="0" fontId="45" fillId="0" borderId="0" xfId="36" applyFont="1" applyFill="1" applyBorder="1" applyAlignment="1">
      <alignment horizontal="left" vertical="center" textRotation="255" wrapText="1"/>
    </xf>
    <xf numFmtId="0" fontId="45" fillId="0" borderId="53" xfId="36" applyFont="1" applyFill="1" applyBorder="1" applyAlignment="1">
      <alignment horizontal="left" vertical="center" wrapText="1"/>
    </xf>
    <xf numFmtId="0" fontId="45" fillId="0" borderId="4" xfId="36" applyFont="1" applyFill="1" applyBorder="1" applyAlignment="1">
      <alignment horizontal="left" vertical="center"/>
    </xf>
    <xf numFmtId="0" fontId="45" fillId="0" borderId="0" xfId="36" applyFont="1" applyFill="1" applyBorder="1" applyAlignment="1">
      <alignment horizontal="center" vertical="center"/>
    </xf>
    <xf numFmtId="0" fontId="45" fillId="25" borderId="0" xfId="36" applyFont="1" applyFill="1" applyBorder="1" applyAlignment="1">
      <alignment horizontal="center" vertical="center"/>
    </xf>
    <xf numFmtId="0" fontId="51" fillId="0" borderId="0" xfId="36" applyFont="1" applyFill="1" applyBorder="1" applyAlignment="1">
      <alignment horizontal="center" vertical="center"/>
    </xf>
    <xf numFmtId="0" fontId="45" fillId="0" borderId="53" xfId="36" applyFont="1" applyFill="1" applyBorder="1" applyAlignment="1">
      <alignment horizontal="left" wrapText="1"/>
    </xf>
    <xf numFmtId="0" fontId="54" fillId="42" borderId="12" xfId="0" applyFont="1" applyFill="1" applyBorder="1" applyAlignment="1">
      <alignment horizontal="center" vertical="center" wrapText="1"/>
    </xf>
    <xf numFmtId="0" fontId="54" fillId="42" borderId="12" xfId="0" applyFont="1" applyFill="1" applyBorder="1" applyAlignment="1" applyProtection="1">
      <alignment horizontal="center" vertical="center" wrapText="1"/>
      <protection locked="0"/>
    </xf>
    <xf numFmtId="0" fontId="22" fillId="0" borderId="4" xfId="0" applyFont="1" applyFill="1" applyBorder="1" applyAlignment="1" applyProtection="1">
      <alignment horizontal="center" vertical="center" wrapText="1"/>
      <protection locked="0"/>
    </xf>
    <xf numFmtId="0" fontId="22" fillId="0" borderId="4" xfId="0" applyFont="1" applyBorder="1" applyAlignment="1">
      <alignment vertical="center" wrapText="1"/>
    </xf>
    <xf numFmtId="0" fontId="0" fillId="0" borderId="0" xfId="0" applyBorder="1" applyAlignment="1">
      <alignment horizontal="center"/>
    </xf>
    <xf numFmtId="0" fontId="22" fillId="0" borderId="0" xfId="0" applyFont="1" applyFill="1" applyBorder="1" applyAlignment="1" applyProtection="1">
      <alignment horizontal="center" vertical="center" wrapText="1"/>
      <protection locked="0"/>
    </xf>
    <xf numFmtId="0" fontId="0" fillId="0" borderId="0" xfId="0" applyBorder="1" applyAlignment="1">
      <alignment vertical="center" wrapText="1"/>
    </xf>
    <xf numFmtId="0" fontId="51" fillId="39" borderId="4" xfId="36" applyFont="1" applyFill="1" applyBorder="1" applyAlignment="1">
      <alignment horizontal="center" vertical="center" wrapText="1"/>
    </xf>
    <xf numFmtId="0" fontId="52" fillId="40"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textRotation="90" wrapText="1"/>
      <protection locked="0"/>
    </xf>
    <xf numFmtId="0" fontId="52" fillId="40" borderId="4" xfId="36" applyFont="1" applyFill="1" applyBorder="1" applyAlignment="1" applyProtection="1">
      <alignment horizontal="center" vertical="center" textRotation="90" wrapText="1"/>
      <protection locked="0"/>
    </xf>
    <xf numFmtId="0" fontId="44" fillId="33" borderId="4" xfId="36" applyFont="1" applyFill="1" applyBorder="1" applyAlignment="1" applyProtection="1">
      <alignment horizontal="center" vertical="center" wrapText="1"/>
      <protection locked="0"/>
    </xf>
    <xf numFmtId="0" fontId="45" fillId="0" borderId="58" xfId="36" applyFont="1" applyFill="1" applyBorder="1" applyAlignment="1" applyProtection="1">
      <alignment horizontal="left" vertical="center" wrapText="1"/>
    </xf>
    <xf numFmtId="0" fontId="45" fillId="0" borderId="59" xfId="36" applyFont="1" applyFill="1" applyBorder="1" applyAlignment="1" applyProtection="1">
      <alignment horizontal="left" vertical="center" wrapText="1"/>
    </xf>
    <xf numFmtId="0" fontId="45" fillId="25" borderId="4" xfId="36" applyFont="1" applyFill="1" applyBorder="1" applyAlignment="1" applyProtection="1">
      <alignment horizontal="center" vertical="center" wrapText="1"/>
      <protection locked="0"/>
    </xf>
    <xf numFmtId="0" fontId="45" fillId="0" borderId="57" xfId="36" applyFont="1" applyFill="1" applyBorder="1" applyAlignment="1" applyProtection="1">
      <alignment horizontal="left" vertical="center" wrapText="1"/>
    </xf>
    <xf numFmtId="0" fontId="45" fillId="0" borderId="54" xfId="36" applyFont="1" applyFill="1" applyBorder="1" applyAlignment="1" applyProtection="1">
      <alignment horizontal="left" vertical="center" wrapText="1"/>
    </xf>
    <xf numFmtId="0" fontId="0" fillId="0" borderId="0" xfId="0"/>
    <xf numFmtId="0" fontId="0" fillId="0" borderId="0" xfId="0"/>
    <xf numFmtId="0" fontId="47" fillId="0" borderId="4" xfId="36" applyFont="1" applyFill="1" applyBorder="1" applyAlignment="1" applyProtection="1">
      <alignment vertical="center" wrapText="1"/>
      <protection locked="0"/>
    </xf>
    <xf numFmtId="0" fontId="47" fillId="24" borderId="4" xfId="36" applyFont="1" applyFill="1" applyBorder="1" applyAlignment="1" applyProtection="1">
      <alignment horizontal="center" vertical="center" wrapText="1"/>
      <protection locked="0"/>
    </xf>
    <xf numFmtId="0" fontId="45" fillId="0" borderId="4" xfId="36" applyFont="1" applyBorder="1" applyAlignment="1" applyProtection="1">
      <alignment horizontal="center" vertical="center" wrapText="1"/>
    </xf>
    <xf numFmtId="0" fontId="47" fillId="25" borderId="4" xfId="36" applyFont="1" applyFill="1" applyBorder="1" applyAlignment="1" applyProtection="1">
      <alignment horizontal="center" vertical="center" wrapText="1"/>
      <protection locked="0"/>
    </xf>
    <xf numFmtId="0" fontId="47" fillId="34" borderId="4" xfId="36" applyFont="1" applyFill="1" applyBorder="1" applyAlignment="1" applyProtection="1">
      <alignment horizontal="center" vertical="center" wrapText="1"/>
      <protection locked="0"/>
    </xf>
    <xf numFmtId="0" fontId="48" fillId="25" borderId="4" xfId="0" applyFont="1" applyFill="1" applyBorder="1" applyAlignment="1" applyProtection="1">
      <alignment horizontal="justify" vertical="center" wrapText="1"/>
      <protection locked="0"/>
    </xf>
    <xf numFmtId="0" fontId="57" fillId="43" borderId="4" xfId="36" applyFont="1" applyFill="1" applyBorder="1" applyAlignment="1" applyProtection="1">
      <alignment horizontal="left" vertical="center" wrapText="1"/>
      <protection locked="0"/>
    </xf>
    <xf numFmtId="0" fontId="48" fillId="43" borderId="4" xfId="36" applyFont="1" applyFill="1" applyBorder="1" applyAlignment="1" applyProtection="1">
      <alignment horizontal="left" vertical="center" wrapText="1"/>
      <protection locked="0"/>
    </xf>
    <xf numFmtId="0" fontId="55" fillId="25" borderId="4" xfId="36" applyFont="1" applyFill="1" applyBorder="1" applyAlignment="1" applyProtection="1">
      <alignment horizontal="center" vertical="center" wrapText="1"/>
      <protection locked="0"/>
    </xf>
    <xf numFmtId="0" fontId="45" fillId="0" borderId="4" xfId="36" applyFont="1" applyFill="1" applyBorder="1" applyAlignment="1" applyProtection="1">
      <alignment vertical="center" wrapText="1"/>
      <protection locked="0"/>
    </xf>
    <xf numFmtId="0" fontId="47" fillId="0" borderId="4" xfId="36" applyFont="1" applyFill="1" applyBorder="1" applyAlignment="1" applyProtection="1">
      <alignment horizontal="left" vertical="center" wrapText="1"/>
      <protection locked="0"/>
    </xf>
    <xf numFmtId="0" fontId="45" fillId="0" borderId="4" xfId="36" applyFont="1" applyFill="1" applyBorder="1" applyAlignment="1" applyProtection="1">
      <alignment horizontal="center" vertical="center" wrapText="1"/>
      <protection locked="0"/>
    </xf>
    <xf numFmtId="0" fontId="45" fillId="0" borderId="4" xfId="36" applyFont="1" applyFill="1" applyBorder="1" applyAlignment="1">
      <alignment horizontal="center" vertical="center" wrapText="1"/>
    </xf>
    <xf numFmtId="0" fontId="45" fillId="0" borderId="4" xfId="36" applyFont="1" applyFill="1" applyBorder="1" applyAlignment="1" applyProtection="1">
      <alignment horizontal="center" vertical="center" wrapText="1"/>
    </xf>
    <xf numFmtId="0" fontId="45" fillId="0" borderId="4" xfId="36" applyFont="1" applyFill="1" applyBorder="1" applyAlignment="1" applyProtection="1">
      <alignment horizontal="left" vertical="center" wrapText="1"/>
      <protection locked="0"/>
    </xf>
    <xf numFmtId="0" fontId="47" fillId="0" borderId="4" xfId="36" applyFont="1" applyFill="1" applyBorder="1" applyAlignment="1" applyProtection="1">
      <alignment horizontal="center" vertical="center" wrapText="1"/>
      <protection locked="0"/>
    </xf>
    <xf numFmtId="0" fontId="47" fillId="0" borderId="4" xfId="36" applyFont="1" applyFill="1" applyBorder="1" applyAlignment="1" applyProtection="1">
      <alignment horizontal="center" vertical="center"/>
      <protection locked="0"/>
    </xf>
    <xf numFmtId="0" fontId="48"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justify" vertical="center" wrapText="1"/>
      <protection locked="0"/>
    </xf>
    <xf numFmtId="0" fontId="47" fillId="24" borderId="4" xfId="36" applyFont="1" applyFill="1" applyBorder="1" applyAlignment="1" applyProtection="1">
      <alignment horizontal="left" vertical="center" wrapText="1"/>
      <protection locked="0"/>
    </xf>
    <xf numFmtId="0" fontId="46" fillId="0" borderId="4" xfId="36" applyFont="1" applyFill="1" applyBorder="1" applyAlignment="1" applyProtection="1">
      <alignment horizontal="center" vertical="center" wrapText="1"/>
      <protection locked="0"/>
    </xf>
    <xf numFmtId="0" fontId="47" fillId="0" borderId="4" xfId="0" applyFont="1" applyFill="1" applyBorder="1" applyAlignment="1" applyProtection="1">
      <alignment vertical="center" wrapText="1"/>
      <protection locked="0"/>
    </xf>
    <xf numFmtId="0" fontId="45" fillId="35" borderId="4" xfId="38" applyFont="1" applyFill="1" applyBorder="1" applyAlignment="1" applyProtection="1">
      <alignment vertical="center" wrapText="1"/>
      <protection locked="0"/>
    </xf>
    <xf numFmtId="0" fontId="46" fillId="25" borderId="4" xfId="36" applyFont="1" applyFill="1" applyBorder="1" applyAlignment="1" applyProtection="1">
      <alignment horizontal="center" vertical="center" wrapText="1"/>
      <protection locked="0"/>
    </xf>
    <xf numFmtId="0" fontId="53" fillId="0" borderId="4" xfId="36" applyFont="1" applyFill="1" applyBorder="1" applyAlignment="1" applyProtection="1">
      <alignment horizontal="center" vertical="center" textRotation="90" wrapText="1"/>
      <protection locked="0"/>
    </xf>
    <xf numFmtId="0" fontId="53" fillId="25" borderId="4" xfId="36" applyFont="1" applyFill="1" applyBorder="1" applyAlignment="1" applyProtection="1">
      <alignment horizontal="center" vertical="center" textRotation="90" wrapText="1"/>
      <protection locked="0"/>
    </xf>
    <xf numFmtId="0" fontId="45" fillId="0" borderId="0" xfId="0" applyFont="1"/>
    <xf numFmtId="0" fontId="45" fillId="0" borderId="4" xfId="0" applyFont="1" applyBorder="1" applyAlignment="1">
      <alignment horizontal="center" vertical="center" textRotation="90" wrapText="1"/>
    </xf>
    <xf numFmtId="0" fontId="45" fillId="0" borderId="4" xfId="0" applyFont="1" applyBorder="1" applyAlignment="1">
      <alignment horizontal="center" vertical="center" wrapText="1"/>
    </xf>
    <xf numFmtId="0" fontId="45" fillId="0" borderId="4" xfId="36" applyFont="1" applyBorder="1" applyAlignment="1" applyProtection="1">
      <alignment horizontal="center" vertical="center" wrapText="1"/>
      <protection locked="0"/>
    </xf>
    <xf numFmtId="0" fontId="45" fillId="0" borderId="4" xfId="36" applyFont="1" applyBorder="1" applyAlignment="1">
      <alignment horizontal="center" vertical="center" wrapText="1"/>
    </xf>
    <xf numFmtId="0" fontId="45" fillId="0" borderId="4" xfId="0" applyFont="1" applyBorder="1" applyAlignment="1">
      <alignment horizontal="justify" vertical="top" wrapText="1"/>
    </xf>
    <xf numFmtId="0" fontId="45" fillId="0" borderId="4" xfId="0" applyFont="1" applyBorder="1" applyAlignment="1">
      <alignment horizontal="center" vertical="center"/>
    </xf>
    <xf numFmtId="0" fontId="47" fillId="0" borderId="4" xfId="36" applyFont="1" applyBorder="1" applyAlignment="1" applyProtection="1">
      <alignment horizontal="center" vertical="center" wrapText="1"/>
      <protection locked="0"/>
    </xf>
    <xf numFmtId="0" fontId="47" fillId="0" borderId="4" xfId="36" applyFont="1" applyBorder="1" applyAlignment="1" applyProtection="1">
      <alignment horizontal="center" vertical="center"/>
      <protection locked="0"/>
    </xf>
    <xf numFmtId="0" fontId="45" fillId="0" borderId="4" xfId="0" applyFont="1" applyBorder="1" applyAlignment="1">
      <alignment horizontal="center"/>
    </xf>
    <xf numFmtId="0" fontId="46" fillId="0" borderId="4" xfId="0" applyFont="1" applyBorder="1" applyAlignment="1">
      <alignment horizontal="justify" vertical="center" wrapText="1"/>
    </xf>
    <xf numFmtId="0" fontId="58" fillId="0" borderId="4" xfId="0" applyFont="1" applyBorder="1" applyAlignment="1">
      <alignment horizontal="justify" vertical="center" wrapText="1"/>
    </xf>
    <xf numFmtId="0" fontId="46" fillId="0" borderId="4" xfId="0" applyFont="1" applyBorder="1" applyAlignment="1">
      <alignment horizontal="left" vertical="center" wrapText="1"/>
    </xf>
    <xf numFmtId="0" fontId="45" fillId="25" borderId="4" xfId="36" applyFont="1" applyFill="1" applyBorder="1" applyAlignment="1">
      <alignment horizontal="center" vertical="center" wrapText="1"/>
    </xf>
    <xf numFmtId="0" fontId="56" fillId="0" borderId="4" xfId="36" applyFont="1" applyFill="1" applyBorder="1" applyAlignment="1" applyProtection="1">
      <alignment horizontal="center" vertical="center" textRotation="90" wrapText="1"/>
      <protection locked="0"/>
    </xf>
    <xf numFmtId="0" fontId="44" fillId="32"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wrapText="1"/>
      <protection locked="0"/>
    </xf>
    <xf numFmtId="0" fontId="52" fillId="41" borderId="4" xfId="36" applyFont="1" applyFill="1" applyBorder="1" applyAlignment="1">
      <alignment horizontal="center" vertical="center" wrapText="1"/>
    </xf>
    <xf numFmtId="0" fontId="44" fillId="32" borderId="4" xfId="36" applyFont="1" applyFill="1" applyBorder="1" applyAlignment="1">
      <alignment horizontal="center" vertical="center" wrapText="1"/>
    </xf>
    <xf numFmtId="0" fontId="52" fillId="39" borderId="4" xfId="36" applyFont="1" applyFill="1" applyBorder="1" applyAlignment="1" applyProtection="1">
      <alignment horizontal="center" vertical="center" textRotation="90" wrapText="1"/>
      <protection locked="0"/>
    </xf>
    <xf numFmtId="0" fontId="52" fillId="41" borderId="4" xfId="36" applyFont="1" applyFill="1" applyBorder="1" applyAlignment="1">
      <alignment horizontal="center" vertical="center"/>
    </xf>
    <xf numFmtId="0" fontId="52" fillId="39" borderId="4" xfId="36" applyFont="1" applyFill="1" applyBorder="1" applyAlignment="1">
      <alignment horizontal="center" vertical="center" wrapTex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40"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40" fillId="0" borderId="0" xfId="40" applyNumberFormat="1" applyFont="1" applyBorder="1" applyAlignment="1">
      <alignment horizontal="center" vertical="center"/>
    </xf>
    <xf numFmtId="0" fontId="43" fillId="0" borderId="27" xfId="0" applyFont="1" applyBorder="1" applyAlignment="1">
      <alignment horizontal="center"/>
    </xf>
    <xf numFmtId="0" fontId="43" fillId="0" borderId="28" xfId="0" applyFont="1" applyBorder="1" applyAlignment="1">
      <alignment horizontal="center"/>
    </xf>
    <xf numFmtId="0" fontId="43" fillId="0" borderId="29" xfId="0" applyFont="1" applyBorder="1" applyAlignment="1">
      <alignment horizontal="center"/>
    </xf>
    <xf numFmtId="0" fontId="32" fillId="24" borderId="4" xfId="0" applyFont="1" applyFill="1" applyBorder="1" applyAlignment="1" applyProtection="1">
      <alignment horizontal="center" vertical="center" wrapText="1"/>
    </xf>
    <xf numFmtId="0" fontId="32" fillId="24" borderId="4" xfId="0" applyFont="1" applyFill="1" applyBorder="1" applyAlignment="1">
      <alignment horizontal="center" vertical="center" wrapText="1"/>
    </xf>
    <xf numFmtId="0" fontId="50" fillId="24" borderId="0" xfId="0" applyFont="1" applyFill="1" applyBorder="1" applyAlignment="1" applyProtection="1">
      <alignment horizontal="center" vertical="center" wrapText="1"/>
    </xf>
    <xf numFmtId="0" fontId="32" fillId="24" borderId="11" xfId="0" applyFont="1" applyFill="1" applyBorder="1" applyAlignment="1" applyProtection="1">
      <alignment horizontal="center" vertical="center" wrapText="1"/>
    </xf>
    <xf numFmtId="0" fontId="32" fillId="24" borderId="11" xfId="0" applyFont="1" applyFill="1" applyBorder="1" applyAlignment="1">
      <alignment horizontal="center" vertical="center" wrapText="1"/>
    </xf>
    <xf numFmtId="0" fontId="24" fillId="24" borderId="4" xfId="0" applyFont="1" applyFill="1" applyBorder="1" applyAlignment="1" applyProtection="1">
      <alignment horizontal="center" vertical="center" wrapText="1"/>
    </xf>
    <xf numFmtId="0" fontId="49" fillId="24" borderId="60" xfId="0" applyFont="1" applyFill="1" applyBorder="1" applyAlignment="1">
      <alignment horizontal="center" vertical="center" wrapText="1"/>
    </xf>
    <xf numFmtId="0" fontId="49" fillId="24" borderId="61" xfId="0" applyFont="1" applyFill="1" applyBorder="1" applyAlignment="1">
      <alignment horizontal="center" vertical="center" wrapText="1"/>
    </xf>
    <xf numFmtId="0" fontId="50" fillId="24" borderId="63" xfId="0" applyFont="1" applyFill="1" applyBorder="1" applyAlignment="1" applyProtection="1">
      <alignment horizontal="center" vertical="center" wrapText="1"/>
    </xf>
    <xf numFmtId="0" fontId="49" fillId="24" borderId="0" xfId="0" applyFont="1" applyFill="1" applyBorder="1" applyAlignment="1" applyProtection="1">
      <alignment horizontal="center" vertical="center" wrapText="1"/>
    </xf>
    <xf numFmtId="0" fontId="49" fillId="24" borderId="63" xfId="0" applyFont="1" applyFill="1" applyBorder="1" applyAlignment="1" applyProtection="1">
      <alignment horizontal="center" vertical="center" wrapText="1"/>
    </xf>
    <xf numFmtId="0" fontId="49" fillId="24" borderId="0" xfId="0" applyFont="1" applyFill="1" applyBorder="1" applyAlignment="1">
      <alignment horizontal="center" vertical="center" wrapText="1"/>
    </xf>
    <xf numFmtId="0" fontId="49" fillId="24" borderId="63" xfId="0" applyFont="1" applyFill="1" applyBorder="1" applyAlignment="1">
      <alignment horizontal="center" vertical="center" wrapText="1"/>
    </xf>
    <xf numFmtId="0" fontId="49" fillId="24" borderId="14" xfId="0" applyFont="1" applyFill="1" applyBorder="1" applyAlignment="1">
      <alignment horizontal="center" vertical="center" wrapText="1"/>
    </xf>
    <xf numFmtId="0" fontId="49" fillId="24" borderId="64" xfId="0" applyFont="1" applyFill="1" applyBorder="1" applyAlignment="1">
      <alignment horizontal="center" vertical="center" wrapText="1"/>
    </xf>
    <xf numFmtId="0" fontId="49" fillId="24" borderId="15" xfId="0" applyFont="1" applyFill="1" applyBorder="1" applyAlignment="1">
      <alignment horizontal="center" vertical="center" wrapText="1"/>
    </xf>
    <xf numFmtId="0" fontId="50" fillId="44" borderId="0" xfId="0" applyFont="1" applyFill="1" applyBorder="1" applyAlignment="1" applyProtection="1">
      <alignment horizontal="center" vertical="center" wrapText="1"/>
    </xf>
    <xf numFmtId="0" fontId="50" fillId="44" borderId="55" xfId="0" applyFont="1" applyFill="1" applyBorder="1" applyAlignment="1" applyProtection="1">
      <alignment horizontal="center" vertical="center" wrapText="1"/>
    </xf>
    <xf numFmtId="0" fontId="50" fillId="44" borderId="62" xfId="0" applyFont="1" applyFill="1" applyBorder="1" applyAlignment="1" applyProtection="1">
      <alignment horizontal="center" vertical="center" wrapText="1"/>
    </xf>
    <xf numFmtId="0" fontId="45" fillId="25" borderId="4" xfId="36" applyFont="1" applyFill="1" applyBorder="1" applyAlignment="1" applyProtection="1">
      <alignment vertical="center" wrapText="1"/>
      <protection locked="0"/>
    </xf>
    <xf numFmtId="0" fontId="46" fillId="25" borderId="4" xfId="36" applyFont="1" applyFill="1" applyBorder="1" applyAlignment="1" applyProtection="1">
      <alignment vertical="center" wrapText="1"/>
      <protection locked="0"/>
    </xf>
    <xf numFmtId="0" fontId="45" fillId="0" borderId="0" xfId="0" applyFont="1" applyBorder="1" applyAlignment="1">
      <alignment horizontal="center" vertical="center" wrapText="1"/>
    </xf>
    <xf numFmtId="0" fontId="45" fillId="25" borderId="4" xfId="36" applyFont="1" applyFill="1" applyBorder="1" applyAlignment="1" applyProtection="1">
      <alignment horizontal="left" vertical="center" wrapText="1"/>
      <protection locked="0"/>
    </xf>
    <xf numFmtId="0" fontId="45" fillId="25" borderId="4" xfId="0" applyFont="1" applyFill="1" applyBorder="1" applyAlignment="1">
      <alignment horizontal="center" vertical="center" textRotation="90"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79">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706639200"/>
        <c:axId val="1706629952"/>
        <c:axId val="0"/>
      </c:bar3DChart>
      <c:catAx>
        <c:axId val="1706639200"/>
        <c:scaling>
          <c:orientation val="minMax"/>
        </c:scaling>
        <c:delete val="0"/>
        <c:axPos val="b"/>
        <c:numFmt formatCode="General" sourceLinked="0"/>
        <c:majorTickMark val="out"/>
        <c:minorTickMark val="none"/>
        <c:tickLblPos val="nextTo"/>
        <c:crossAx val="1706629952"/>
        <c:crosses val="autoZero"/>
        <c:auto val="1"/>
        <c:lblAlgn val="ctr"/>
        <c:lblOffset val="100"/>
        <c:noMultiLvlLbl val="0"/>
      </c:catAx>
      <c:valAx>
        <c:axId val="1706629952"/>
        <c:scaling>
          <c:orientation val="minMax"/>
        </c:scaling>
        <c:delete val="0"/>
        <c:axPos val="l"/>
        <c:majorGridlines/>
        <c:numFmt formatCode="General" sourceLinked="1"/>
        <c:majorTickMark val="out"/>
        <c:minorTickMark val="none"/>
        <c:tickLblPos val="nextTo"/>
        <c:crossAx val="170663920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706632672"/>
        <c:axId val="1706644096"/>
        <c:axId val="0"/>
      </c:bar3DChart>
      <c:catAx>
        <c:axId val="1706632672"/>
        <c:scaling>
          <c:orientation val="minMax"/>
        </c:scaling>
        <c:delete val="0"/>
        <c:axPos val="b"/>
        <c:numFmt formatCode="General" sourceLinked="0"/>
        <c:majorTickMark val="out"/>
        <c:minorTickMark val="none"/>
        <c:tickLblPos val="nextTo"/>
        <c:crossAx val="1706644096"/>
        <c:crosses val="autoZero"/>
        <c:auto val="1"/>
        <c:lblAlgn val="ctr"/>
        <c:lblOffset val="100"/>
        <c:noMultiLvlLbl val="0"/>
      </c:catAx>
      <c:valAx>
        <c:axId val="1706644096"/>
        <c:scaling>
          <c:orientation val="minMax"/>
        </c:scaling>
        <c:delete val="0"/>
        <c:axPos val="l"/>
        <c:majorGridlines/>
        <c:numFmt formatCode="General" sourceLinked="1"/>
        <c:majorTickMark val="out"/>
        <c:minorTickMark val="none"/>
        <c:tickLblPos val="nextTo"/>
        <c:crossAx val="1706632672"/>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573868688"/>
        <c:axId val="1573856176"/>
        <c:axId val="0"/>
      </c:bar3DChart>
      <c:catAx>
        <c:axId val="1573868688"/>
        <c:scaling>
          <c:orientation val="minMax"/>
        </c:scaling>
        <c:delete val="0"/>
        <c:axPos val="b"/>
        <c:numFmt formatCode="General" sourceLinked="0"/>
        <c:majorTickMark val="out"/>
        <c:minorTickMark val="none"/>
        <c:tickLblPos val="nextTo"/>
        <c:crossAx val="1573856176"/>
        <c:crosses val="autoZero"/>
        <c:auto val="0"/>
        <c:lblAlgn val="ctr"/>
        <c:lblOffset val="100"/>
        <c:noMultiLvlLbl val="0"/>
      </c:catAx>
      <c:valAx>
        <c:axId val="1573856176"/>
        <c:scaling>
          <c:orientation val="minMax"/>
        </c:scaling>
        <c:delete val="0"/>
        <c:axPos val="l"/>
        <c:majorGridlines/>
        <c:numFmt formatCode="General" sourceLinked="1"/>
        <c:majorTickMark val="out"/>
        <c:minorTickMark val="none"/>
        <c:tickLblPos val="nextTo"/>
        <c:crossAx val="1573868688"/>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159884</xdr:colOff>
      <xdr:row>1</xdr:row>
      <xdr:rowOff>169333</xdr:rowOff>
    </xdr:from>
    <xdr:to>
      <xdr:col>4</xdr:col>
      <xdr:colOff>444499</xdr:colOff>
      <xdr:row>5</xdr:row>
      <xdr:rowOff>148167</xdr:rowOff>
    </xdr:to>
    <xdr:pic>
      <xdr:nvPicPr>
        <xdr:cNvPr id="4" name="3 Imagen">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cstate="print"/>
        <a:srcRect/>
        <a:stretch>
          <a:fillRect/>
        </a:stretch>
      </xdr:blipFill>
      <xdr:spPr bwMode="auto">
        <a:xfrm>
          <a:off x="1376967" y="349250"/>
          <a:ext cx="1565199" cy="1206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showGridLines="0" tabSelected="1" topLeftCell="D2" zoomScale="80" zoomScaleNormal="80" workbookViewId="0">
      <selection activeCell="D9" sqref="D9:D10"/>
    </sheetView>
  </sheetViews>
  <sheetFormatPr baseColWidth="10" defaultColWidth="11" defaultRowHeight="14.25" x14ac:dyDescent="0.2"/>
  <cols>
    <col min="1" max="1" width="2.5" customWidth="1"/>
    <col min="2" max="2" width="13.5" bestFit="1" customWidth="1"/>
    <col min="3" max="3" width="8.125" customWidth="1"/>
    <col min="4" max="4" width="8.625" customWidth="1"/>
    <col min="5" max="5" width="24.625" customWidth="1"/>
    <col min="6" max="6" width="30.625" customWidth="1"/>
    <col min="7" max="7" width="14.125" customWidth="1"/>
    <col min="8" max="8" width="5.5" customWidth="1"/>
    <col min="9" max="9" width="5.25" customWidth="1"/>
    <col min="10" max="10" width="5.625" customWidth="1"/>
    <col min="11" max="12" width="20.625" customWidth="1"/>
    <col min="13" max="14" width="30.625" customWidth="1"/>
    <col min="15" max="17" width="40.625" customWidth="1"/>
    <col min="18" max="22" width="10.625" customWidth="1"/>
    <col min="23" max="23" width="6.75" customWidth="1"/>
    <col min="24" max="25" width="10.625" customWidth="1"/>
    <col min="26" max="26" width="30.625" customWidth="1"/>
    <col min="27" max="27" width="10.625" customWidth="1"/>
    <col min="28" max="32" width="50.625" customWidth="1"/>
  </cols>
  <sheetData>
    <row r="1" spans="1:32" x14ac:dyDescent="0.2">
      <c r="A1" s="232"/>
      <c r="B1" s="232"/>
      <c r="C1" s="232"/>
      <c r="D1" s="232"/>
      <c r="E1" s="232"/>
      <c r="F1" s="233"/>
      <c r="G1" s="233"/>
      <c r="H1" s="233" t="s">
        <v>266</v>
      </c>
      <c r="I1" s="233"/>
      <c r="J1" s="233"/>
      <c r="K1" s="233"/>
      <c r="L1" s="233"/>
      <c r="M1" s="233"/>
      <c r="N1" s="233"/>
      <c r="O1" s="233"/>
      <c r="P1" s="233"/>
      <c r="Q1" s="233">
        <v>8</v>
      </c>
      <c r="R1" s="233"/>
      <c r="S1" s="233"/>
      <c r="T1" s="234"/>
    </row>
    <row r="2" spans="1:32" ht="45" customHeight="1" x14ac:dyDescent="0.2">
      <c r="A2" s="232"/>
      <c r="B2" s="232"/>
      <c r="C2" s="232"/>
      <c r="D2" s="232"/>
      <c r="E2" s="232"/>
      <c r="F2" s="243" t="s">
        <v>134</v>
      </c>
      <c r="G2" s="244"/>
      <c r="H2" s="244"/>
      <c r="I2" s="244"/>
      <c r="J2" s="244"/>
      <c r="K2" s="244"/>
      <c r="L2" s="244"/>
      <c r="M2" s="244"/>
      <c r="N2" s="244"/>
      <c r="O2" s="244"/>
      <c r="P2" s="244"/>
      <c r="Q2" s="244"/>
      <c r="R2" s="244"/>
      <c r="S2" s="244"/>
      <c r="T2" s="245"/>
    </row>
    <row r="3" spans="1:32" ht="23.25" x14ac:dyDescent="0.2">
      <c r="A3" s="232"/>
      <c r="B3" s="232"/>
      <c r="C3" s="232"/>
      <c r="D3" s="232"/>
      <c r="E3" s="232"/>
      <c r="F3" s="229"/>
      <c r="G3" s="229"/>
      <c r="H3" s="229"/>
      <c r="I3" s="229"/>
      <c r="J3" s="229"/>
      <c r="K3" s="229"/>
      <c r="L3" s="229"/>
      <c r="M3" s="229"/>
      <c r="N3" s="229"/>
      <c r="O3" s="229"/>
      <c r="P3" s="229"/>
      <c r="Q3" s="229"/>
      <c r="R3" s="229"/>
      <c r="S3" s="229"/>
      <c r="T3" s="235"/>
    </row>
    <row r="4" spans="1:32" x14ac:dyDescent="0.2">
      <c r="A4" s="232"/>
      <c r="B4" s="232"/>
      <c r="C4" s="232"/>
      <c r="D4" s="232"/>
      <c r="E4" s="232"/>
      <c r="F4" s="230" t="s">
        <v>131</v>
      </c>
      <c r="G4" s="227" t="s">
        <v>243</v>
      </c>
      <c r="H4" s="227"/>
      <c r="I4" s="227"/>
      <c r="J4" s="227"/>
      <c r="K4" s="227"/>
      <c r="L4" s="227"/>
      <c r="M4" s="227"/>
      <c r="N4" s="236"/>
      <c r="O4" s="236"/>
      <c r="P4" s="236"/>
      <c r="Q4" s="236"/>
      <c r="R4" s="236"/>
      <c r="S4" s="236"/>
      <c r="T4" s="237"/>
    </row>
    <row r="5" spans="1:32" x14ac:dyDescent="0.2">
      <c r="A5" s="232"/>
      <c r="B5" s="232"/>
      <c r="C5" s="232"/>
      <c r="D5" s="232"/>
      <c r="E5" s="232"/>
      <c r="F5" s="231" t="s">
        <v>132</v>
      </c>
      <c r="G5" s="228" t="s">
        <v>328</v>
      </c>
      <c r="H5" s="228"/>
      <c r="I5" s="228"/>
      <c r="J5" s="228"/>
      <c r="K5" s="228"/>
      <c r="L5" s="228"/>
      <c r="M5" s="228"/>
      <c r="N5" s="238"/>
      <c r="O5" s="238"/>
      <c r="P5" s="238"/>
      <c r="Q5" s="238"/>
      <c r="R5" s="238"/>
      <c r="S5" s="238"/>
      <c r="T5" s="239"/>
    </row>
    <row r="6" spans="1:32" ht="15" customHeight="1" x14ac:dyDescent="0.2">
      <c r="A6" s="232"/>
      <c r="B6" s="232"/>
      <c r="C6" s="232"/>
      <c r="D6" s="232"/>
      <c r="E6" s="232"/>
      <c r="F6" s="231" t="s">
        <v>133</v>
      </c>
      <c r="G6" s="228" t="s">
        <v>327</v>
      </c>
      <c r="H6" s="228"/>
      <c r="I6" s="228"/>
      <c r="J6" s="228"/>
      <c r="K6" s="228"/>
      <c r="L6" s="228"/>
      <c r="M6" s="228"/>
      <c r="N6" s="238"/>
      <c r="O6" s="238"/>
      <c r="P6" s="238"/>
      <c r="Q6" s="238"/>
      <c r="R6" s="238"/>
      <c r="S6" s="238"/>
      <c r="T6" s="239"/>
    </row>
    <row r="7" spans="1:32" x14ac:dyDescent="0.2">
      <c r="A7" s="232"/>
      <c r="B7" s="232"/>
      <c r="C7" s="232"/>
      <c r="D7" s="232"/>
      <c r="E7" s="232"/>
      <c r="F7" s="240"/>
      <c r="G7" s="241"/>
      <c r="H7" s="241"/>
      <c r="I7" s="241"/>
      <c r="J7" s="241"/>
      <c r="K7" s="241"/>
      <c r="L7" s="241"/>
      <c r="M7" s="241"/>
      <c r="N7" s="241"/>
      <c r="O7" s="241"/>
      <c r="P7" s="241"/>
      <c r="Q7" s="241"/>
      <c r="R7" s="241"/>
      <c r="S7" s="241"/>
      <c r="T7" s="242"/>
    </row>
    <row r="9" spans="1:32" ht="25.5" x14ac:dyDescent="0.2">
      <c r="B9" s="200" t="s">
        <v>76</v>
      </c>
      <c r="C9" s="200" t="s">
        <v>136</v>
      </c>
      <c r="D9" s="200" t="s">
        <v>135</v>
      </c>
      <c r="E9" s="200" t="s">
        <v>77</v>
      </c>
      <c r="F9" s="200" t="s">
        <v>78</v>
      </c>
      <c r="G9" s="200" t="s">
        <v>79</v>
      </c>
      <c r="H9" s="203" t="s">
        <v>80</v>
      </c>
      <c r="I9" s="203" t="s">
        <v>81</v>
      </c>
      <c r="J9" s="203" t="s">
        <v>82</v>
      </c>
      <c r="K9" s="204" t="s">
        <v>83</v>
      </c>
      <c r="L9" s="204"/>
      <c r="M9" s="204"/>
      <c r="N9" s="204"/>
      <c r="O9" s="205" t="s">
        <v>5</v>
      </c>
      <c r="P9" s="205"/>
      <c r="Q9" s="205"/>
      <c r="R9" s="204" t="s">
        <v>84</v>
      </c>
      <c r="S9" s="204"/>
      <c r="T9" s="204"/>
      <c r="U9" s="204"/>
      <c r="V9" s="204"/>
      <c r="W9" s="204"/>
      <c r="X9" s="204"/>
      <c r="Y9" s="146" t="s">
        <v>6</v>
      </c>
      <c r="Z9" s="201" t="s">
        <v>85</v>
      </c>
      <c r="AA9" s="201"/>
      <c r="AB9" s="202" t="s">
        <v>86</v>
      </c>
      <c r="AC9" s="202"/>
      <c r="AD9" s="202"/>
      <c r="AE9" s="202"/>
      <c r="AF9" s="202"/>
    </row>
    <row r="10" spans="1:32" ht="89.25" x14ac:dyDescent="0.2">
      <c r="B10" s="200"/>
      <c r="C10" s="200"/>
      <c r="D10" s="200"/>
      <c r="E10" s="200"/>
      <c r="F10" s="200"/>
      <c r="G10" s="200"/>
      <c r="H10" s="203"/>
      <c r="I10" s="203"/>
      <c r="J10" s="203"/>
      <c r="K10" s="199" t="s">
        <v>8</v>
      </c>
      <c r="L10" s="199" t="s">
        <v>87</v>
      </c>
      <c r="M10" s="199" t="s">
        <v>7</v>
      </c>
      <c r="N10" s="199" t="s">
        <v>4</v>
      </c>
      <c r="O10" s="147" t="s">
        <v>9</v>
      </c>
      <c r="P10" s="147" t="s">
        <v>10</v>
      </c>
      <c r="Q10" s="147" t="s">
        <v>11</v>
      </c>
      <c r="R10" s="148" t="s">
        <v>88</v>
      </c>
      <c r="S10" s="148" t="s">
        <v>89</v>
      </c>
      <c r="T10" s="148" t="s">
        <v>90</v>
      </c>
      <c r="U10" s="199" t="s">
        <v>91</v>
      </c>
      <c r="V10" s="148" t="s">
        <v>92</v>
      </c>
      <c r="W10" s="148" t="s">
        <v>93</v>
      </c>
      <c r="X10" s="199" t="s">
        <v>94</v>
      </c>
      <c r="Y10" s="149" t="s">
        <v>95</v>
      </c>
      <c r="Z10" s="148" t="s">
        <v>17</v>
      </c>
      <c r="AA10" s="148" t="s">
        <v>96</v>
      </c>
      <c r="AB10" s="150" t="s">
        <v>97</v>
      </c>
      <c r="AC10" s="150" t="s">
        <v>98</v>
      </c>
      <c r="AD10" s="150" t="s">
        <v>99</v>
      </c>
      <c r="AE10" s="150" t="s">
        <v>100</v>
      </c>
      <c r="AF10" s="150" t="s">
        <v>101</v>
      </c>
    </row>
    <row r="11" spans="1:32" ht="181.5" x14ac:dyDescent="0.2">
      <c r="B11" s="198" t="s">
        <v>329</v>
      </c>
      <c r="C11" s="182" t="s">
        <v>328</v>
      </c>
      <c r="D11" s="247" t="s">
        <v>244</v>
      </c>
      <c r="E11" s="246" t="s">
        <v>330</v>
      </c>
      <c r="F11" s="246" t="s">
        <v>341</v>
      </c>
      <c r="G11" s="167" t="s">
        <v>331</v>
      </c>
      <c r="H11" s="169">
        <v>13</v>
      </c>
      <c r="I11" s="169">
        <v>8</v>
      </c>
      <c r="J11" s="170" t="s">
        <v>245</v>
      </c>
      <c r="K11" s="169" t="s">
        <v>109</v>
      </c>
      <c r="L11" s="169" t="s">
        <v>282</v>
      </c>
      <c r="M11" s="197" t="s">
        <v>249</v>
      </c>
      <c r="N11" s="171" t="s">
        <v>267</v>
      </c>
      <c r="O11" s="172" t="s">
        <v>105</v>
      </c>
      <c r="P11" s="172" t="s">
        <v>105</v>
      </c>
      <c r="Q11" s="172" t="s">
        <v>271</v>
      </c>
      <c r="R11" s="173">
        <v>2</v>
      </c>
      <c r="S11" s="173">
        <v>3</v>
      </c>
      <c r="T11" s="161">
        <v>6</v>
      </c>
      <c r="U11" s="173" t="s">
        <v>10</v>
      </c>
      <c r="V11" s="173">
        <v>10</v>
      </c>
      <c r="W11" s="174">
        <v>60</v>
      </c>
      <c r="X11" s="173" t="s">
        <v>2</v>
      </c>
      <c r="Y11" s="162" t="s">
        <v>247</v>
      </c>
      <c r="Z11" s="159" t="s">
        <v>116</v>
      </c>
      <c r="AA11" s="173" t="s">
        <v>18</v>
      </c>
      <c r="AB11" s="168" t="s">
        <v>283</v>
      </c>
      <c r="AC11" s="168" t="s">
        <v>105</v>
      </c>
      <c r="AD11" s="168" t="s">
        <v>105</v>
      </c>
      <c r="AE11" s="168" t="s">
        <v>305</v>
      </c>
      <c r="AF11" s="168" t="s">
        <v>105</v>
      </c>
    </row>
    <row r="12" spans="1:32" s="157" customFormat="1" ht="181.5" x14ac:dyDescent="0.2">
      <c r="A12" s="157" t="s">
        <v>299</v>
      </c>
      <c r="B12" s="198" t="s">
        <v>329</v>
      </c>
      <c r="C12" s="182" t="s">
        <v>328</v>
      </c>
      <c r="D12" s="247" t="s">
        <v>244</v>
      </c>
      <c r="E12" s="246" t="s">
        <v>330</v>
      </c>
      <c r="F12" s="246" t="s">
        <v>341</v>
      </c>
      <c r="G12" s="167" t="s">
        <v>331</v>
      </c>
      <c r="H12" s="169">
        <v>13</v>
      </c>
      <c r="I12" s="169">
        <v>8</v>
      </c>
      <c r="J12" s="170" t="s">
        <v>245</v>
      </c>
      <c r="K12" s="169" t="s">
        <v>151</v>
      </c>
      <c r="L12" s="169" t="s">
        <v>152</v>
      </c>
      <c r="M12" s="170" t="s">
        <v>286</v>
      </c>
      <c r="N12" s="171" t="s">
        <v>111</v>
      </c>
      <c r="O12" s="172" t="s">
        <v>105</v>
      </c>
      <c r="P12" s="172" t="s">
        <v>105</v>
      </c>
      <c r="Q12" s="172" t="s">
        <v>271</v>
      </c>
      <c r="R12" s="173">
        <v>2</v>
      </c>
      <c r="S12" s="173">
        <v>2</v>
      </c>
      <c r="T12" s="173">
        <v>4</v>
      </c>
      <c r="U12" s="173" t="s">
        <v>36</v>
      </c>
      <c r="V12" s="173">
        <v>10</v>
      </c>
      <c r="W12" s="174">
        <v>40</v>
      </c>
      <c r="X12" s="173" t="s">
        <v>2</v>
      </c>
      <c r="Y12" s="173" t="s">
        <v>247</v>
      </c>
      <c r="Z12" s="159" t="s">
        <v>126</v>
      </c>
      <c r="AA12" s="173" t="s">
        <v>18</v>
      </c>
      <c r="AB12" s="168" t="s">
        <v>105</v>
      </c>
      <c r="AC12" s="168" t="s">
        <v>105</v>
      </c>
      <c r="AD12" s="168" t="s">
        <v>105</v>
      </c>
      <c r="AE12" s="168" t="s">
        <v>306</v>
      </c>
      <c r="AF12" s="168"/>
    </row>
    <row r="13" spans="1:32" s="157" customFormat="1" ht="181.5" x14ac:dyDescent="0.2">
      <c r="B13" s="198" t="s">
        <v>329</v>
      </c>
      <c r="C13" s="182" t="s">
        <v>328</v>
      </c>
      <c r="D13" s="247" t="s">
        <v>244</v>
      </c>
      <c r="E13" s="246" t="s">
        <v>330</v>
      </c>
      <c r="F13" s="246" t="s">
        <v>341</v>
      </c>
      <c r="G13" s="167" t="s">
        <v>331</v>
      </c>
      <c r="H13" s="169">
        <v>13</v>
      </c>
      <c r="I13" s="169">
        <v>8</v>
      </c>
      <c r="J13" s="170" t="s">
        <v>245</v>
      </c>
      <c r="K13" s="169" t="s">
        <v>102</v>
      </c>
      <c r="L13" s="160" t="s">
        <v>277</v>
      </c>
      <c r="M13" s="181" t="s">
        <v>278</v>
      </c>
      <c r="N13" s="171" t="s">
        <v>279</v>
      </c>
      <c r="O13" s="172" t="s">
        <v>105</v>
      </c>
      <c r="P13" s="172" t="s">
        <v>105</v>
      </c>
      <c r="Q13" s="172" t="s">
        <v>105</v>
      </c>
      <c r="R13" s="173">
        <v>2</v>
      </c>
      <c r="S13" s="173">
        <v>4</v>
      </c>
      <c r="T13" s="161">
        <v>8</v>
      </c>
      <c r="U13" s="173" t="s">
        <v>10</v>
      </c>
      <c r="V13" s="173">
        <v>25</v>
      </c>
      <c r="W13" s="174">
        <v>200</v>
      </c>
      <c r="X13" s="173" t="s">
        <v>1</v>
      </c>
      <c r="Y13" s="162" t="s">
        <v>246</v>
      </c>
      <c r="Z13" s="173" t="s">
        <v>280</v>
      </c>
      <c r="AA13" s="173" t="s">
        <v>18</v>
      </c>
      <c r="AB13" s="168" t="s">
        <v>105</v>
      </c>
      <c r="AC13" s="168" t="s">
        <v>105</v>
      </c>
      <c r="AD13" s="168" t="s">
        <v>301</v>
      </c>
      <c r="AE13" s="175" t="s">
        <v>322</v>
      </c>
      <c r="AF13" s="168" t="s">
        <v>105</v>
      </c>
    </row>
    <row r="14" spans="1:32" s="157" customFormat="1" ht="181.5" x14ac:dyDescent="0.2">
      <c r="B14" s="198" t="s">
        <v>329</v>
      </c>
      <c r="C14" s="182" t="s">
        <v>328</v>
      </c>
      <c r="D14" s="247" t="s">
        <v>244</v>
      </c>
      <c r="E14" s="246" t="s">
        <v>330</v>
      </c>
      <c r="F14" s="246" t="s">
        <v>341</v>
      </c>
      <c r="G14" s="167" t="s">
        <v>331</v>
      </c>
      <c r="H14" s="169">
        <v>13</v>
      </c>
      <c r="I14" s="169">
        <v>8</v>
      </c>
      <c r="J14" s="170" t="s">
        <v>245</v>
      </c>
      <c r="K14" s="169" t="s">
        <v>107</v>
      </c>
      <c r="L14" s="160" t="s">
        <v>108</v>
      </c>
      <c r="M14" s="181" t="s">
        <v>281</v>
      </c>
      <c r="N14" s="171" t="s">
        <v>279</v>
      </c>
      <c r="O14" s="172" t="s">
        <v>105</v>
      </c>
      <c r="P14" s="172" t="s">
        <v>105</v>
      </c>
      <c r="Q14" s="172" t="s">
        <v>105</v>
      </c>
      <c r="R14" s="173">
        <v>2</v>
      </c>
      <c r="S14" s="173">
        <v>3</v>
      </c>
      <c r="T14" s="161">
        <v>6</v>
      </c>
      <c r="U14" s="173" t="s">
        <v>10</v>
      </c>
      <c r="V14" s="173">
        <v>25</v>
      </c>
      <c r="W14" s="174">
        <v>150</v>
      </c>
      <c r="X14" s="173" t="s">
        <v>1</v>
      </c>
      <c r="Y14" s="162" t="s">
        <v>246</v>
      </c>
      <c r="Z14" s="173" t="s">
        <v>280</v>
      </c>
      <c r="AA14" s="173" t="s">
        <v>18</v>
      </c>
      <c r="AB14" s="168" t="s">
        <v>105</v>
      </c>
      <c r="AC14" s="168" t="s">
        <v>105</v>
      </c>
      <c r="AD14" s="158" t="s">
        <v>105</v>
      </c>
      <c r="AE14" s="175" t="s">
        <v>322</v>
      </c>
      <c r="AF14" s="176" t="s">
        <v>105</v>
      </c>
    </row>
    <row r="15" spans="1:32" ht="181.5" x14ac:dyDescent="0.2">
      <c r="B15" s="198" t="s">
        <v>329</v>
      </c>
      <c r="C15" s="182" t="s">
        <v>328</v>
      </c>
      <c r="D15" s="247" t="s">
        <v>244</v>
      </c>
      <c r="E15" s="246" t="s">
        <v>330</v>
      </c>
      <c r="F15" s="246" t="s">
        <v>341</v>
      </c>
      <c r="G15" s="167" t="s">
        <v>331</v>
      </c>
      <c r="H15" s="169">
        <v>13</v>
      </c>
      <c r="I15" s="169">
        <v>8</v>
      </c>
      <c r="J15" s="170" t="s">
        <v>261</v>
      </c>
      <c r="K15" s="169" t="s">
        <v>45</v>
      </c>
      <c r="L15" s="171" t="s">
        <v>121</v>
      </c>
      <c r="M15" s="178" t="s">
        <v>250</v>
      </c>
      <c r="N15" s="171" t="s">
        <v>122</v>
      </c>
      <c r="O15" s="172" t="s">
        <v>105</v>
      </c>
      <c r="P15" s="172" t="s">
        <v>105</v>
      </c>
      <c r="Q15" s="172" t="s">
        <v>105</v>
      </c>
      <c r="R15" s="173">
        <v>2</v>
      </c>
      <c r="S15" s="173">
        <v>3</v>
      </c>
      <c r="T15" s="173">
        <v>6</v>
      </c>
      <c r="U15" s="173" t="s">
        <v>10</v>
      </c>
      <c r="V15" s="173">
        <v>25</v>
      </c>
      <c r="W15" s="174">
        <v>150</v>
      </c>
      <c r="X15" s="173" t="s">
        <v>1</v>
      </c>
      <c r="Y15" s="173" t="s">
        <v>246</v>
      </c>
      <c r="Z15" s="173" t="s">
        <v>123</v>
      </c>
      <c r="AA15" s="173" t="s">
        <v>18</v>
      </c>
      <c r="AB15" s="168" t="s">
        <v>105</v>
      </c>
      <c r="AC15" s="168" t="s">
        <v>105</v>
      </c>
      <c r="AD15" s="177" t="s">
        <v>105</v>
      </c>
      <c r="AE15" s="179" t="s">
        <v>351</v>
      </c>
      <c r="AF15" s="176" t="s">
        <v>105</v>
      </c>
    </row>
    <row r="16" spans="1:32" ht="181.5" x14ac:dyDescent="0.2">
      <c r="B16" s="198" t="s">
        <v>329</v>
      </c>
      <c r="C16" s="182" t="s">
        <v>328</v>
      </c>
      <c r="D16" s="247" t="s">
        <v>244</v>
      </c>
      <c r="E16" s="246" t="s">
        <v>330</v>
      </c>
      <c r="F16" s="246" t="s">
        <v>341</v>
      </c>
      <c r="G16" s="167" t="s">
        <v>331</v>
      </c>
      <c r="H16" s="169">
        <v>13</v>
      </c>
      <c r="I16" s="169">
        <v>8</v>
      </c>
      <c r="J16" s="170" t="s">
        <v>245</v>
      </c>
      <c r="K16" s="169" t="s">
        <v>45</v>
      </c>
      <c r="L16" s="171" t="s">
        <v>117</v>
      </c>
      <c r="M16" s="181" t="s">
        <v>270</v>
      </c>
      <c r="N16" s="171" t="s">
        <v>268</v>
      </c>
      <c r="O16" s="167" t="s">
        <v>105</v>
      </c>
      <c r="P16" s="167" t="s">
        <v>105</v>
      </c>
      <c r="Q16" s="167" t="s">
        <v>271</v>
      </c>
      <c r="R16" s="173">
        <v>2</v>
      </c>
      <c r="S16" s="173">
        <v>3</v>
      </c>
      <c r="T16" s="173">
        <v>6</v>
      </c>
      <c r="U16" s="173" t="s">
        <v>10</v>
      </c>
      <c r="V16" s="173">
        <v>10</v>
      </c>
      <c r="W16" s="174">
        <v>60</v>
      </c>
      <c r="X16" s="173" t="s">
        <v>2</v>
      </c>
      <c r="Y16" s="173" t="s">
        <v>247</v>
      </c>
      <c r="Z16" s="173" t="s">
        <v>118</v>
      </c>
      <c r="AA16" s="173" t="s">
        <v>18</v>
      </c>
      <c r="AB16" s="168" t="s">
        <v>105</v>
      </c>
      <c r="AC16" s="168" t="s">
        <v>105</v>
      </c>
      <c r="AD16" s="177" t="s">
        <v>272</v>
      </c>
      <c r="AE16" s="177" t="s">
        <v>273</v>
      </c>
      <c r="AF16" s="163"/>
    </row>
    <row r="17" spans="2:32" ht="181.5" x14ac:dyDescent="0.2">
      <c r="B17" s="198" t="s">
        <v>329</v>
      </c>
      <c r="C17" s="182" t="s">
        <v>328</v>
      </c>
      <c r="D17" s="247" t="s">
        <v>244</v>
      </c>
      <c r="E17" s="246" t="s">
        <v>330</v>
      </c>
      <c r="F17" s="246" t="s">
        <v>341</v>
      </c>
      <c r="G17" s="167" t="s">
        <v>331</v>
      </c>
      <c r="H17" s="169">
        <v>13</v>
      </c>
      <c r="I17" s="169">
        <v>8</v>
      </c>
      <c r="J17" s="170" t="s">
        <v>245</v>
      </c>
      <c r="K17" s="169" t="s">
        <v>45</v>
      </c>
      <c r="L17" s="171" t="s">
        <v>274</v>
      </c>
      <c r="M17" s="181" t="s">
        <v>275</v>
      </c>
      <c r="N17" s="171" t="s">
        <v>122</v>
      </c>
      <c r="O17" s="167" t="s">
        <v>276</v>
      </c>
      <c r="P17" s="167" t="s">
        <v>105</v>
      </c>
      <c r="Q17" s="167" t="s">
        <v>271</v>
      </c>
      <c r="R17" s="173">
        <v>2</v>
      </c>
      <c r="S17" s="173">
        <v>2</v>
      </c>
      <c r="T17" s="173">
        <v>4</v>
      </c>
      <c r="U17" s="173" t="s">
        <v>36</v>
      </c>
      <c r="V17" s="173">
        <v>10</v>
      </c>
      <c r="W17" s="174">
        <v>40</v>
      </c>
      <c r="X17" s="173" t="s">
        <v>2</v>
      </c>
      <c r="Y17" s="173" t="s">
        <v>247</v>
      </c>
      <c r="Z17" s="173" t="s">
        <v>176</v>
      </c>
      <c r="AA17" s="173" t="s">
        <v>18</v>
      </c>
      <c r="AB17" s="168" t="s">
        <v>105</v>
      </c>
      <c r="AC17" s="168" t="s">
        <v>105</v>
      </c>
      <c r="AD17" s="177" t="s">
        <v>276</v>
      </c>
      <c r="AE17" s="177" t="s">
        <v>302</v>
      </c>
      <c r="AF17" s="163"/>
    </row>
    <row r="18" spans="2:32" s="156" customFormat="1" ht="181.5" x14ac:dyDescent="0.2">
      <c r="B18" s="198" t="s">
        <v>329</v>
      </c>
      <c r="C18" s="182" t="s">
        <v>328</v>
      </c>
      <c r="D18" s="247" t="s">
        <v>244</v>
      </c>
      <c r="E18" s="246" t="s">
        <v>330</v>
      </c>
      <c r="F18" s="246" t="s">
        <v>341</v>
      </c>
      <c r="G18" s="167" t="s">
        <v>331</v>
      </c>
      <c r="H18" s="169">
        <v>13</v>
      </c>
      <c r="I18" s="169">
        <v>8</v>
      </c>
      <c r="J18" s="170" t="s">
        <v>245</v>
      </c>
      <c r="K18" s="169" t="s">
        <v>45</v>
      </c>
      <c r="L18" s="171" t="s">
        <v>119</v>
      </c>
      <c r="M18" s="181" t="s">
        <v>251</v>
      </c>
      <c r="N18" s="171" t="s">
        <v>268</v>
      </c>
      <c r="O18" s="167" t="s">
        <v>105</v>
      </c>
      <c r="P18" s="167" t="s">
        <v>269</v>
      </c>
      <c r="Q18" s="167" t="s">
        <v>252</v>
      </c>
      <c r="R18" s="173">
        <v>2</v>
      </c>
      <c r="S18" s="173">
        <v>3</v>
      </c>
      <c r="T18" s="173">
        <v>6</v>
      </c>
      <c r="U18" s="173" t="s">
        <v>10</v>
      </c>
      <c r="V18" s="173">
        <v>10</v>
      </c>
      <c r="W18" s="174">
        <v>60</v>
      </c>
      <c r="X18" s="173" t="s">
        <v>2</v>
      </c>
      <c r="Y18" s="173" t="s">
        <v>247</v>
      </c>
      <c r="Z18" s="173" t="s">
        <v>118</v>
      </c>
      <c r="AA18" s="173" t="s">
        <v>18</v>
      </c>
      <c r="AB18" s="168" t="s">
        <v>105</v>
      </c>
      <c r="AC18" s="168" t="s">
        <v>105</v>
      </c>
      <c r="AD18" s="177" t="s">
        <v>253</v>
      </c>
      <c r="AE18" s="177" t="s">
        <v>254</v>
      </c>
      <c r="AF18" s="163"/>
    </row>
    <row r="19" spans="2:32" s="157" customFormat="1" ht="181.5" customHeight="1" x14ac:dyDescent="0.2">
      <c r="B19" s="198" t="s">
        <v>329</v>
      </c>
      <c r="C19" s="182" t="s">
        <v>328</v>
      </c>
      <c r="D19" s="247" t="s">
        <v>244</v>
      </c>
      <c r="E19" s="246" t="s">
        <v>330</v>
      </c>
      <c r="F19" s="246" t="s">
        <v>341</v>
      </c>
      <c r="G19" s="167" t="s">
        <v>331</v>
      </c>
      <c r="H19" s="169">
        <v>13</v>
      </c>
      <c r="I19" s="169">
        <v>8</v>
      </c>
      <c r="J19" s="170" t="s">
        <v>245</v>
      </c>
      <c r="K19" s="169" t="s">
        <v>114</v>
      </c>
      <c r="L19" s="169" t="s">
        <v>115</v>
      </c>
      <c r="M19" s="170" t="s">
        <v>284</v>
      </c>
      <c r="N19" s="171" t="s">
        <v>111</v>
      </c>
      <c r="O19" s="172" t="s">
        <v>105</v>
      </c>
      <c r="P19" s="172" t="s">
        <v>105</v>
      </c>
      <c r="Q19" s="172" t="s">
        <v>271</v>
      </c>
      <c r="R19" s="173">
        <v>2</v>
      </c>
      <c r="S19" s="173">
        <v>2</v>
      </c>
      <c r="T19" s="173">
        <v>4</v>
      </c>
      <c r="U19" s="173" t="s">
        <v>36</v>
      </c>
      <c r="V19" s="173">
        <v>10</v>
      </c>
      <c r="W19" s="174">
        <v>40</v>
      </c>
      <c r="X19" s="173" t="s">
        <v>2</v>
      </c>
      <c r="Y19" s="173" t="s">
        <v>247</v>
      </c>
      <c r="Z19" s="159" t="s">
        <v>116</v>
      </c>
      <c r="AA19" s="173" t="s">
        <v>18</v>
      </c>
      <c r="AB19" s="168" t="s">
        <v>285</v>
      </c>
      <c r="AC19" s="168" t="s">
        <v>105</v>
      </c>
      <c r="AD19" s="168" t="s">
        <v>105</v>
      </c>
      <c r="AE19" s="168" t="s">
        <v>304</v>
      </c>
      <c r="AF19" s="168"/>
    </row>
    <row r="20" spans="2:32" s="157" customFormat="1" ht="129.75" customHeight="1" x14ac:dyDescent="0.2">
      <c r="B20" s="198" t="s">
        <v>329</v>
      </c>
      <c r="C20" s="182" t="s">
        <v>328</v>
      </c>
      <c r="D20" s="247" t="s">
        <v>244</v>
      </c>
      <c r="E20" s="246" t="s">
        <v>330</v>
      </c>
      <c r="F20" s="246" t="s">
        <v>341</v>
      </c>
      <c r="G20" s="167" t="s">
        <v>331</v>
      </c>
      <c r="H20" s="169">
        <v>13</v>
      </c>
      <c r="I20" s="169">
        <v>8</v>
      </c>
      <c r="J20" s="170" t="s">
        <v>245</v>
      </c>
      <c r="K20" s="169" t="s">
        <v>107</v>
      </c>
      <c r="L20" s="160" t="s">
        <v>108</v>
      </c>
      <c r="M20" s="181" t="s">
        <v>336</v>
      </c>
      <c r="N20" s="161" t="s">
        <v>337</v>
      </c>
      <c r="O20" s="172" t="s">
        <v>105</v>
      </c>
      <c r="P20" s="172" t="s">
        <v>105</v>
      </c>
      <c r="Q20" s="172" t="s">
        <v>105</v>
      </c>
      <c r="R20" s="173">
        <v>2</v>
      </c>
      <c r="S20" s="173">
        <v>3</v>
      </c>
      <c r="T20" s="161">
        <v>6</v>
      </c>
      <c r="U20" s="173" t="s">
        <v>10</v>
      </c>
      <c r="V20" s="173">
        <v>25</v>
      </c>
      <c r="W20" s="174">
        <v>150</v>
      </c>
      <c r="X20" s="173" t="s">
        <v>1</v>
      </c>
      <c r="Y20" s="162" t="s">
        <v>246</v>
      </c>
      <c r="Z20" s="173" t="s">
        <v>280</v>
      </c>
      <c r="AA20" s="173" t="s">
        <v>18</v>
      </c>
      <c r="AB20" s="168" t="s">
        <v>105</v>
      </c>
      <c r="AC20" s="168" t="s">
        <v>105</v>
      </c>
      <c r="AD20" s="158" t="s">
        <v>105</v>
      </c>
      <c r="AE20" s="175" t="s">
        <v>322</v>
      </c>
      <c r="AF20" s="176" t="s">
        <v>105</v>
      </c>
    </row>
    <row r="21" spans="2:32" s="157" customFormat="1" ht="181.5" customHeight="1" x14ac:dyDescent="0.2">
      <c r="B21" s="198" t="s">
        <v>329</v>
      </c>
      <c r="C21" s="183" t="s">
        <v>328</v>
      </c>
      <c r="D21" s="247" t="s">
        <v>244</v>
      </c>
      <c r="E21" s="246" t="s">
        <v>347</v>
      </c>
      <c r="F21" s="246" t="s">
        <v>341</v>
      </c>
      <c r="G21" s="167" t="s">
        <v>331</v>
      </c>
      <c r="H21" s="169">
        <v>13</v>
      </c>
      <c r="I21" s="170">
        <v>12</v>
      </c>
      <c r="J21" s="170" t="s">
        <v>245</v>
      </c>
      <c r="K21" s="169" t="s">
        <v>45</v>
      </c>
      <c r="L21" s="171" t="s">
        <v>146</v>
      </c>
      <c r="M21" s="178" t="s">
        <v>343</v>
      </c>
      <c r="N21" s="178" t="s">
        <v>344</v>
      </c>
      <c r="O21" s="172" t="s">
        <v>105</v>
      </c>
      <c r="P21" s="172" t="s">
        <v>345</v>
      </c>
      <c r="Q21" s="172" t="s">
        <v>258</v>
      </c>
      <c r="R21" s="173">
        <v>2</v>
      </c>
      <c r="S21" s="173">
        <v>3</v>
      </c>
      <c r="T21" s="173">
        <v>6</v>
      </c>
      <c r="U21" s="173" t="s">
        <v>10</v>
      </c>
      <c r="V21" s="173">
        <v>25</v>
      </c>
      <c r="W21" s="174">
        <v>150</v>
      </c>
      <c r="X21" s="173" t="s">
        <v>1</v>
      </c>
      <c r="Y21" s="173" t="s">
        <v>246</v>
      </c>
      <c r="Z21" s="173" t="s">
        <v>118</v>
      </c>
      <c r="AA21" s="173" t="s">
        <v>18</v>
      </c>
      <c r="AB21" s="168" t="s">
        <v>105</v>
      </c>
      <c r="AC21" s="168" t="s">
        <v>105</v>
      </c>
      <c r="AD21" s="177" t="s">
        <v>105</v>
      </c>
      <c r="AE21" s="179" t="s">
        <v>323</v>
      </c>
      <c r="AF21" s="176" t="s">
        <v>105</v>
      </c>
    </row>
    <row r="22" spans="2:32" s="157" customFormat="1" ht="232.5" customHeight="1" x14ac:dyDescent="0.2">
      <c r="B22" s="198" t="s">
        <v>329</v>
      </c>
      <c r="C22" s="183" t="s">
        <v>328</v>
      </c>
      <c r="D22" s="247" t="s">
        <v>244</v>
      </c>
      <c r="E22" s="246" t="s">
        <v>346</v>
      </c>
      <c r="F22" s="249" t="s">
        <v>342</v>
      </c>
      <c r="G22" s="167" t="s">
        <v>255</v>
      </c>
      <c r="H22" s="169">
        <v>1</v>
      </c>
      <c r="I22" s="169">
        <v>8</v>
      </c>
      <c r="J22" s="170" t="s">
        <v>245</v>
      </c>
      <c r="K22" s="169" t="s">
        <v>107</v>
      </c>
      <c r="L22" s="171" t="s">
        <v>140</v>
      </c>
      <c r="M22" s="166" t="s">
        <v>287</v>
      </c>
      <c r="N22" s="171" t="s">
        <v>125</v>
      </c>
      <c r="O22" s="167" t="s">
        <v>105</v>
      </c>
      <c r="P22" s="167" t="s">
        <v>105</v>
      </c>
      <c r="Q22" s="167" t="s">
        <v>256</v>
      </c>
      <c r="R22" s="173">
        <v>2</v>
      </c>
      <c r="S22" s="173">
        <v>4</v>
      </c>
      <c r="T22" s="173">
        <v>8</v>
      </c>
      <c r="U22" s="173" t="s">
        <v>10</v>
      </c>
      <c r="V22" s="173">
        <v>10</v>
      </c>
      <c r="W22" s="174">
        <v>80</v>
      </c>
      <c r="X22" s="173" t="s">
        <v>2</v>
      </c>
      <c r="Y22" s="173" t="s">
        <v>247</v>
      </c>
      <c r="Z22" s="173" t="s">
        <v>280</v>
      </c>
      <c r="AA22" s="173" t="s">
        <v>18</v>
      </c>
      <c r="AB22" s="168" t="s">
        <v>105</v>
      </c>
      <c r="AC22" s="168" t="s">
        <v>105</v>
      </c>
      <c r="AD22" s="177" t="s">
        <v>288</v>
      </c>
      <c r="AE22" s="176" t="s">
        <v>289</v>
      </c>
      <c r="AF22" s="176" t="s">
        <v>105</v>
      </c>
    </row>
    <row r="23" spans="2:32" s="157" customFormat="1" ht="181.5" x14ac:dyDescent="0.2">
      <c r="B23" s="198" t="s">
        <v>329</v>
      </c>
      <c r="C23" s="183" t="s">
        <v>328</v>
      </c>
      <c r="D23" s="247" t="s">
        <v>244</v>
      </c>
      <c r="E23" s="246" t="s">
        <v>346</v>
      </c>
      <c r="F23" s="246" t="str">
        <f>LOWER(F22)</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3" s="167" t="s">
        <v>255</v>
      </c>
      <c r="H23" s="169">
        <v>1</v>
      </c>
      <c r="I23" s="169">
        <v>8</v>
      </c>
      <c r="J23" s="170" t="s">
        <v>245</v>
      </c>
      <c r="K23" s="169" t="s">
        <v>143</v>
      </c>
      <c r="L23" s="160" t="s">
        <v>144</v>
      </c>
      <c r="M23" s="181" t="s">
        <v>290</v>
      </c>
      <c r="N23" s="171" t="s">
        <v>125</v>
      </c>
      <c r="O23" s="172" t="s">
        <v>105</v>
      </c>
      <c r="P23" s="172" t="s">
        <v>105</v>
      </c>
      <c r="Q23" s="172" t="s">
        <v>271</v>
      </c>
      <c r="R23" s="173">
        <v>2</v>
      </c>
      <c r="S23" s="173">
        <v>3</v>
      </c>
      <c r="T23" s="173">
        <v>6</v>
      </c>
      <c r="U23" s="173" t="s">
        <v>10</v>
      </c>
      <c r="V23" s="173">
        <v>10</v>
      </c>
      <c r="W23" s="174">
        <v>60</v>
      </c>
      <c r="X23" s="173" t="s">
        <v>2</v>
      </c>
      <c r="Y23" s="173" t="s">
        <v>247</v>
      </c>
      <c r="Z23" s="173" t="s">
        <v>172</v>
      </c>
      <c r="AA23" s="173" t="s">
        <v>18</v>
      </c>
      <c r="AB23" s="168" t="s">
        <v>105</v>
      </c>
      <c r="AC23" s="168" t="s">
        <v>105</v>
      </c>
      <c r="AD23" s="168" t="s">
        <v>291</v>
      </c>
      <c r="AE23" s="168" t="s">
        <v>300</v>
      </c>
      <c r="AF23" s="163"/>
    </row>
    <row r="24" spans="2:32" s="157" customFormat="1" ht="181.5" customHeight="1" x14ac:dyDescent="0.2">
      <c r="B24" s="198" t="s">
        <v>329</v>
      </c>
      <c r="C24" s="183" t="s">
        <v>328</v>
      </c>
      <c r="D24" s="247" t="s">
        <v>244</v>
      </c>
      <c r="E24" s="246" t="s">
        <v>346</v>
      </c>
      <c r="F24" s="246" t="str">
        <f>LOWER(F23)</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4" s="167" t="s">
        <v>255</v>
      </c>
      <c r="H24" s="169">
        <v>1</v>
      </c>
      <c r="I24" s="169">
        <v>8</v>
      </c>
      <c r="J24" s="170" t="s">
        <v>245</v>
      </c>
      <c r="K24" s="160" t="s">
        <v>158</v>
      </c>
      <c r="L24" s="170" t="s">
        <v>292</v>
      </c>
      <c r="M24" s="181" t="s">
        <v>293</v>
      </c>
      <c r="N24" s="171" t="s">
        <v>125</v>
      </c>
      <c r="O24" s="169" t="s">
        <v>105</v>
      </c>
      <c r="P24" s="169" t="s">
        <v>105</v>
      </c>
      <c r="Q24" s="172" t="s">
        <v>294</v>
      </c>
      <c r="R24" s="173">
        <v>2</v>
      </c>
      <c r="S24" s="173">
        <v>3</v>
      </c>
      <c r="T24" s="161">
        <v>6</v>
      </c>
      <c r="U24" s="173" t="s">
        <v>10</v>
      </c>
      <c r="V24" s="173">
        <v>25</v>
      </c>
      <c r="W24" s="174">
        <v>150</v>
      </c>
      <c r="X24" s="173" t="s">
        <v>1</v>
      </c>
      <c r="Y24" s="162" t="s">
        <v>246</v>
      </c>
      <c r="Z24" s="173" t="s">
        <v>118</v>
      </c>
      <c r="AA24" s="173" t="s">
        <v>18</v>
      </c>
      <c r="AB24" s="168" t="s">
        <v>105</v>
      </c>
      <c r="AC24" s="168" t="s">
        <v>105</v>
      </c>
      <c r="AD24" s="164" t="s">
        <v>295</v>
      </c>
      <c r="AE24" s="165" t="s">
        <v>325</v>
      </c>
      <c r="AF24" s="176" t="s">
        <v>326</v>
      </c>
    </row>
    <row r="25" spans="2:32" s="157" customFormat="1" ht="216.75" customHeight="1" x14ac:dyDescent="0.2">
      <c r="B25" s="198" t="s">
        <v>329</v>
      </c>
      <c r="C25" s="183" t="s">
        <v>328</v>
      </c>
      <c r="D25" s="247" t="s">
        <v>244</v>
      </c>
      <c r="E25" s="247" t="s">
        <v>346</v>
      </c>
      <c r="F25" s="246" t="str">
        <f>LOWER(F24)</f>
        <v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v>
      </c>
      <c r="G25" s="167" t="s">
        <v>255</v>
      </c>
      <c r="H25" s="197">
        <v>1</v>
      </c>
      <c r="I25" s="170">
        <v>12</v>
      </c>
      <c r="J25" s="170" t="s">
        <v>245</v>
      </c>
      <c r="K25" s="169" t="s">
        <v>153</v>
      </c>
      <c r="L25" s="171" t="s">
        <v>154</v>
      </c>
      <c r="M25" s="178" t="s">
        <v>257</v>
      </c>
      <c r="N25" s="171" t="s">
        <v>111</v>
      </c>
      <c r="O25" s="180" t="s">
        <v>105</v>
      </c>
      <c r="P25" s="180" t="s">
        <v>296</v>
      </c>
      <c r="Q25" s="180" t="s">
        <v>271</v>
      </c>
      <c r="R25" s="173">
        <v>2</v>
      </c>
      <c r="S25" s="173">
        <v>1</v>
      </c>
      <c r="T25" s="173">
        <v>2</v>
      </c>
      <c r="U25" s="173" t="s">
        <v>36</v>
      </c>
      <c r="V25" s="173">
        <v>10</v>
      </c>
      <c r="W25" s="174">
        <v>20</v>
      </c>
      <c r="X25" s="173" t="s">
        <v>3</v>
      </c>
      <c r="Y25" s="173" t="s">
        <v>248</v>
      </c>
      <c r="Z25" s="173" t="s">
        <v>169</v>
      </c>
      <c r="AA25" s="173" t="s">
        <v>18</v>
      </c>
      <c r="AB25" s="168" t="s">
        <v>105</v>
      </c>
      <c r="AC25" s="168" t="s">
        <v>105</v>
      </c>
      <c r="AD25" s="177" t="s">
        <v>297</v>
      </c>
      <c r="AE25" s="180" t="s">
        <v>298</v>
      </c>
      <c r="AF25" s="176"/>
    </row>
    <row r="26" spans="2:32" s="157" customFormat="1" ht="181.5" customHeight="1" x14ac:dyDescent="0.2">
      <c r="B26" s="198" t="s">
        <v>329</v>
      </c>
      <c r="C26" s="183" t="s">
        <v>328</v>
      </c>
      <c r="D26" s="247" t="s">
        <v>244</v>
      </c>
      <c r="E26" s="247" t="s">
        <v>349</v>
      </c>
      <c r="F26" s="153" t="s">
        <v>348</v>
      </c>
      <c r="G26" s="169" t="s">
        <v>264</v>
      </c>
      <c r="H26" s="169">
        <v>14</v>
      </c>
      <c r="I26" s="170">
        <v>12</v>
      </c>
      <c r="J26" s="170" t="s">
        <v>245</v>
      </c>
      <c r="K26" s="169" t="s">
        <v>45</v>
      </c>
      <c r="L26" s="171" t="s">
        <v>146</v>
      </c>
      <c r="M26" s="178" t="s">
        <v>343</v>
      </c>
      <c r="N26" s="178" t="s">
        <v>344</v>
      </c>
      <c r="O26" s="172" t="s">
        <v>105</v>
      </c>
      <c r="P26" s="172" t="s">
        <v>345</v>
      </c>
      <c r="Q26" s="172" t="s">
        <v>258</v>
      </c>
      <c r="R26" s="173">
        <v>2</v>
      </c>
      <c r="S26" s="173">
        <v>3</v>
      </c>
      <c r="T26" s="173">
        <v>6</v>
      </c>
      <c r="U26" s="173" t="s">
        <v>10</v>
      </c>
      <c r="V26" s="173">
        <v>25</v>
      </c>
      <c r="W26" s="174">
        <v>150</v>
      </c>
      <c r="X26" s="173" t="s">
        <v>1</v>
      </c>
      <c r="Y26" s="173" t="s">
        <v>246</v>
      </c>
      <c r="Z26" s="173" t="s">
        <v>118</v>
      </c>
      <c r="AA26" s="173" t="s">
        <v>18</v>
      </c>
      <c r="AB26" s="168" t="s">
        <v>105</v>
      </c>
      <c r="AC26" s="168" t="s">
        <v>105</v>
      </c>
      <c r="AD26" s="177" t="s">
        <v>105</v>
      </c>
      <c r="AE26" s="179" t="s">
        <v>323</v>
      </c>
      <c r="AF26" s="176" t="s">
        <v>105</v>
      </c>
    </row>
    <row r="27" spans="2:32" s="157" customFormat="1" ht="181.5" x14ac:dyDescent="0.2">
      <c r="B27" s="198" t="s">
        <v>329</v>
      </c>
      <c r="C27" s="183" t="s">
        <v>328</v>
      </c>
      <c r="D27" s="247" t="s">
        <v>244</v>
      </c>
      <c r="E27" s="247" t="s">
        <v>349</v>
      </c>
      <c r="F27" s="153" t="s">
        <v>350</v>
      </c>
      <c r="G27" s="169" t="s">
        <v>264</v>
      </c>
      <c r="H27" s="170">
        <v>14</v>
      </c>
      <c r="I27" s="169">
        <v>8</v>
      </c>
      <c r="J27" s="170" t="s">
        <v>245</v>
      </c>
      <c r="K27" s="160" t="s">
        <v>259</v>
      </c>
      <c r="L27" s="170" t="s">
        <v>127</v>
      </c>
      <c r="M27" s="181" t="s">
        <v>265</v>
      </c>
      <c r="N27" s="171" t="s">
        <v>122</v>
      </c>
      <c r="O27" s="172" t="s">
        <v>105</v>
      </c>
      <c r="P27" s="172" t="s">
        <v>260</v>
      </c>
      <c r="Q27" s="172" t="s">
        <v>105</v>
      </c>
      <c r="R27" s="173">
        <v>2</v>
      </c>
      <c r="S27" s="173">
        <v>3</v>
      </c>
      <c r="T27" s="161">
        <v>4</v>
      </c>
      <c r="U27" s="173" t="str">
        <f t="shared" ref="U27:U30" si="0">IF(T27&gt;=24,"MUY ALTO",IF(T27&gt;=10,"ALTO",IF(T27&gt;=6,"MEDIO",IF(T27&lt;=40,"BAJO"))))</f>
        <v>BAJO</v>
      </c>
      <c r="V27" s="173">
        <v>25</v>
      </c>
      <c r="W27" s="174">
        <f t="shared" ref="W27:W30" si="1">+V27*T27</f>
        <v>100</v>
      </c>
      <c r="X27" s="173" t="str">
        <f t="shared" ref="X27:X30" si="2">IF(W27&gt;=600,"I",IF(W27&gt;=150,"II",IF(W27&gt;=40,"III",IF(W27&lt;=40,"IV"))))</f>
        <v>III</v>
      </c>
      <c r="Y27" s="162" t="str">
        <f t="shared" ref="Y27:Y30" si="3">IF(X27="IV","ACEPTABLE",IF(X27="III","MEJORABLE",IF(X27="II","ACEPTABLE CON CONTROL ESPECIFICO",IF(X27="I","NO ACEPTABLE"))))</f>
        <v>MEJORABLE</v>
      </c>
      <c r="Z27" s="173" t="s">
        <v>123</v>
      </c>
      <c r="AA27" s="173" t="s">
        <v>18</v>
      </c>
      <c r="AB27" s="168" t="s">
        <v>105</v>
      </c>
      <c r="AC27" s="168" t="s">
        <v>105</v>
      </c>
      <c r="AD27" s="168" t="s">
        <v>105</v>
      </c>
      <c r="AE27" s="176" t="s">
        <v>307</v>
      </c>
      <c r="AF27" s="176" t="s">
        <v>105</v>
      </c>
    </row>
    <row r="28" spans="2:32" ht="181.5" x14ac:dyDescent="0.2">
      <c r="B28" s="198" t="s">
        <v>329</v>
      </c>
      <c r="C28" s="183" t="s">
        <v>328</v>
      </c>
      <c r="D28" s="247" t="s">
        <v>244</v>
      </c>
      <c r="E28" s="247" t="s">
        <v>349</v>
      </c>
      <c r="F28" s="153" t="s">
        <v>350</v>
      </c>
      <c r="G28" s="169" t="s">
        <v>264</v>
      </c>
      <c r="H28" s="170">
        <v>14</v>
      </c>
      <c r="I28" s="169">
        <v>8</v>
      </c>
      <c r="J28" s="170" t="s">
        <v>261</v>
      </c>
      <c r="K28" s="160" t="s">
        <v>129</v>
      </c>
      <c r="L28" s="170" t="s">
        <v>130</v>
      </c>
      <c r="M28" s="181" t="s">
        <v>262</v>
      </c>
      <c r="N28" s="171" t="s">
        <v>122</v>
      </c>
      <c r="O28" s="172" t="s">
        <v>105</v>
      </c>
      <c r="P28" s="172" t="s">
        <v>263</v>
      </c>
      <c r="Q28" s="172" t="s">
        <v>105</v>
      </c>
      <c r="R28" s="173">
        <v>2</v>
      </c>
      <c r="S28" s="173">
        <v>2</v>
      </c>
      <c r="T28" s="161">
        <f t="shared" ref="T28:T30" si="4">+R28*S28</f>
        <v>4</v>
      </c>
      <c r="U28" s="173" t="str">
        <f t="shared" si="0"/>
        <v>BAJO</v>
      </c>
      <c r="V28" s="173">
        <v>25</v>
      </c>
      <c r="W28" s="174">
        <f t="shared" si="1"/>
        <v>100</v>
      </c>
      <c r="X28" s="173" t="str">
        <f t="shared" si="2"/>
        <v>III</v>
      </c>
      <c r="Y28" s="162" t="str">
        <f t="shared" si="3"/>
        <v>MEJORABLE</v>
      </c>
      <c r="Z28" s="173" t="s">
        <v>123</v>
      </c>
      <c r="AA28" s="173" t="s">
        <v>18</v>
      </c>
      <c r="AB28" s="168" t="s">
        <v>105</v>
      </c>
      <c r="AC28" s="168" t="s">
        <v>105</v>
      </c>
      <c r="AD28" s="168" t="s">
        <v>105</v>
      </c>
      <c r="AE28" s="168" t="s">
        <v>303</v>
      </c>
      <c r="AF28" s="176" t="s">
        <v>105</v>
      </c>
    </row>
    <row r="29" spans="2:32" s="184" customFormat="1" ht="216.75" x14ac:dyDescent="0.2">
      <c r="B29" s="250" t="s">
        <v>329</v>
      </c>
      <c r="C29" s="185" t="s">
        <v>308</v>
      </c>
      <c r="D29" s="185" t="s">
        <v>309</v>
      </c>
      <c r="E29" s="186" t="s">
        <v>334</v>
      </c>
      <c r="F29" s="186" t="s">
        <v>333</v>
      </c>
      <c r="G29" s="187" t="s">
        <v>264</v>
      </c>
      <c r="H29" s="188">
        <v>14</v>
      </c>
      <c r="I29" s="187">
        <v>8</v>
      </c>
      <c r="J29" s="188" t="s">
        <v>261</v>
      </c>
      <c r="K29" s="187" t="s">
        <v>143</v>
      </c>
      <c r="L29" s="188" t="s">
        <v>242</v>
      </c>
      <c r="M29" s="186" t="s">
        <v>335</v>
      </c>
      <c r="N29" s="186" t="s">
        <v>310</v>
      </c>
      <c r="O29" s="189" t="s">
        <v>311</v>
      </c>
      <c r="P29" s="189" t="s">
        <v>312</v>
      </c>
      <c r="Q29" s="189" t="s">
        <v>313</v>
      </c>
      <c r="R29" s="190">
        <v>6</v>
      </c>
      <c r="S29" s="190">
        <v>2</v>
      </c>
      <c r="T29" s="161">
        <f t="shared" si="4"/>
        <v>12</v>
      </c>
      <c r="U29" s="191" t="str">
        <f t="shared" si="0"/>
        <v>ALTO</v>
      </c>
      <c r="V29" s="190">
        <v>100</v>
      </c>
      <c r="W29" s="192">
        <f t="shared" si="1"/>
        <v>1200</v>
      </c>
      <c r="X29" s="191" t="str">
        <f t="shared" si="2"/>
        <v>I</v>
      </c>
      <c r="Y29" s="162" t="str">
        <f t="shared" si="3"/>
        <v>NO ACEPTABLE</v>
      </c>
      <c r="Z29" s="191" t="s">
        <v>123</v>
      </c>
      <c r="AA29" s="191" t="s">
        <v>18</v>
      </c>
      <c r="AB29" s="193"/>
      <c r="AC29" s="193"/>
      <c r="AD29" s="194" t="s">
        <v>314</v>
      </c>
      <c r="AE29" s="195" t="s">
        <v>321</v>
      </c>
      <c r="AF29" s="194" t="s">
        <v>315</v>
      </c>
    </row>
    <row r="30" spans="2:32" s="184" customFormat="1" ht="183" customHeight="1" x14ac:dyDescent="0.2">
      <c r="B30" s="250" t="s">
        <v>329</v>
      </c>
      <c r="C30" s="185" t="s">
        <v>308</v>
      </c>
      <c r="D30" s="185" t="s">
        <v>309</v>
      </c>
      <c r="E30" s="186" t="s">
        <v>334</v>
      </c>
      <c r="F30" s="186" t="s">
        <v>338</v>
      </c>
      <c r="G30" s="187" t="s">
        <v>264</v>
      </c>
      <c r="H30" s="188">
        <v>14</v>
      </c>
      <c r="I30" s="187">
        <v>8</v>
      </c>
      <c r="J30" s="188" t="s">
        <v>261</v>
      </c>
      <c r="K30" s="187" t="s">
        <v>28</v>
      </c>
      <c r="L30" s="188" t="s">
        <v>128</v>
      </c>
      <c r="M30" s="186" t="s">
        <v>339</v>
      </c>
      <c r="N30" s="186" t="s">
        <v>340</v>
      </c>
      <c r="O30" s="196" t="s">
        <v>311</v>
      </c>
      <c r="P30" s="194" t="s">
        <v>316</v>
      </c>
      <c r="Q30" s="194" t="s">
        <v>317</v>
      </c>
      <c r="R30" s="190">
        <v>6</v>
      </c>
      <c r="S30" s="190">
        <v>2</v>
      </c>
      <c r="T30" s="161">
        <f t="shared" si="4"/>
        <v>12</v>
      </c>
      <c r="U30" s="191" t="str">
        <f t="shared" si="0"/>
        <v>ALTO</v>
      </c>
      <c r="V30" s="190">
        <v>100</v>
      </c>
      <c r="W30" s="192">
        <f t="shared" si="1"/>
        <v>1200</v>
      </c>
      <c r="X30" s="191" t="str">
        <f t="shared" si="2"/>
        <v>I</v>
      </c>
      <c r="Y30" s="162" t="str">
        <f t="shared" si="3"/>
        <v>NO ACEPTABLE</v>
      </c>
      <c r="Z30" s="191" t="s">
        <v>318</v>
      </c>
      <c r="AA30" s="191" t="s">
        <v>18</v>
      </c>
      <c r="AB30" s="193"/>
      <c r="AC30" s="193"/>
      <c r="AD30" s="194" t="s">
        <v>319</v>
      </c>
      <c r="AE30" s="195" t="s">
        <v>324</v>
      </c>
      <c r="AF30" s="194" t="s">
        <v>320</v>
      </c>
    </row>
    <row r="33" spans="10:25" x14ac:dyDescent="0.2">
      <c r="J33" s="112" t="s">
        <v>137</v>
      </c>
      <c r="K33" s="113" t="s">
        <v>138</v>
      </c>
      <c r="N33" s="123" t="s">
        <v>161</v>
      </c>
      <c r="R33" s="128" t="s">
        <v>12</v>
      </c>
      <c r="S33" s="128" t="s">
        <v>13</v>
      </c>
      <c r="T33" s="130"/>
      <c r="U33" s="128" t="s">
        <v>15</v>
      </c>
      <c r="V33" s="131"/>
      <c r="W33" s="131"/>
      <c r="X33" s="132"/>
      <c r="Y33" s="123" t="s">
        <v>17</v>
      </c>
    </row>
    <row r="34" spans="10:25" ht="63.75" x14ac:dyDescent="0.2">
      <c r="J34" s="114" t="s">
        <v>139</v>
      </c>
      <c r="K34" s="115" t="s">
        <v>140</v>
      </c>
      <c r="M34" s="248"/>
      <c r="N34" s="124" t="s">
        <v>162</v>
      </c>
      <c r="R34" s="128">
        <v>10</v>
      </c>
      <c r="S34" s="134">
        <v>4</v>
      </c>
      <c r="T34" s="130"/>
      <c r="U34" s="134">
        <v>100</v>
      </c>
      <c r="V34" s="131"/>
      <c r="W34" s="131"/>
      <c r="X34" s="132"/>
      <c r="Y34" s="133" t="s">
        <v>164</v>
      </c>
    </row>
    <row r="35" spans="10:25" ht="89.25" x14ac:dyDescent="0.2">
      <c r="J35" s="116" t="s">
        <v>141</v>
      </c>
      <c r="K35" s="117" t="s">
        <v>142</v>
      </c>
      <c r="N35" s="125" t="s">
        <v>104</v>
      </c>
      <c r="R35" s="128">
        <v>6</v>
      </c>
      <c r="S35" s="128">
        <v>3</v>
      </c>
      <c r="T35" s="130"/>
      <c r="U35" s="128">
        <v>60</v>
      </c>
      <c r="V35" s="131"/>
      <c r="W35" s="131"/>
      <c r="X35" s="132"/>
      <c r="Y35" s="133" t="s">
        <v>165</v>
      </c>
    </row>
    <row r="36" spans="10:25" ht="63.75" x14ac:dyDescent="0.2">
      <c r="J36" s="114" t="s">
        <v>143</v>
      </c>
      <c r="K36" s="115" t="s">
        <v>144</v>
      </c>
      <c r="N36" s="126" t="s">
        <v>125</v>
      </c>
      <c r="R36" s="128">
        <v>2</v>
      </c>
      <c r="S36" s="128">
        <v>2</v>
      </c>
      <c r="T36" s="130"/>
      <c r="U36" s="128">
        <v>25</v>
      </c>
      <c r="V36" s="131"/>
      <c r="W36" s="131"/>
      <c r="X36" s="132"/>
      <c r="Y36" s="133" t="s">
        <v>166</v>
      </c>
    </row>
    <row r="37" spans="10:25" ht="89.25" x14ac:dyDescent="0.2">
      <c r="J37" s="116" t="s">
        <v>107</v>
      </c>
      <c r="K37" s="117" t="s">
        <v>108</v>
      </c>
      <c r="N37" s="126" t="s">
        <v>122</v>
      </c>
      <c r="R37" s="134">
        <v>0</v>
      </c>
      <c r="S37" s="128">
        <v>1</v>
      </c>
      <c r="T37" s="130"/>
      <c r="U37" s="128">
        <v>10</v>
      </c>
      <c r="V37" s="131"/>
      <c r="W37" s="131"/>
      <c r="X37" s="132"/>
      <c r="Y37" s="133" t="s">
        <v>167</v>
      </c>
    </row>
    <row r="38" spans="10:25" ht="89.25" x14ac:dyDescent="0.2">
      <c r="J38" s="118" t="s">
        <v>102</v>
      </c>
      <c r="K38" s="115" t="s">
        <v>103</v>
      </c>
      <c r="N38" s="125" t="s">
        <v>163</v>
      </c>
      <c r="Q38" s="135"/>
      <c r="R38" s="135"/>
      <c r="S38" s="135"/>
      <c r="T38" s="135"/>
      <c r="U38" s="135"/>
      <c r="V38" s="131"/>
      <c r="W38" s="131"/>
      <c r="X38" s="132"/>
      <c r="Y38" s="116" t="s">
        <v>168</v>
      </c>
    </row>
    <row r="39" spans="10:25" ht="153" x14ac:dyDescent="0.2">
      <c r="J39" s="119" t="s">
        <v>45</v>
      </c>
      <c r="K39" s="117" t="s">
        <v>121</v>
      </c>
      <c r="N39" s="127" t="s">
        <v>111</v>
      </c>
      <c r="Q39" s="131"/>
      <c r="R39" s="131"/>
      <c r="S39" s="136"/>
      <c r="T39" s="130"/>
      <c r="U39" s="137"/>
      <c r="V39" s="131"/>
      <c r="W39" s="131"/>
      <c r="X39" s="132"/>
      <c r="Y39" s="116" t="s">
        <v>169</v>
      </c>
    </row>
    <row r="40" spans="10:25" ht="114.75" x14ac:dyDescent="0.2">
      <c r="J40" s="119" t="s">
        <v>45</v>
      </c>
      <c r="K40" s="115" t="s">
        <v>112</v>
      </c>
      <c r="N40" s="125" t="s">
        <v>238</v>
      </c>
      <c r="Q40" s="131"/>
      <c r="R40" s="131"/>
      <c r="S40" s="129"/>
      <c r="T40" s="130"/>
      <c r="U40" s="130"/>
      <c r="V40" s="131"/>
      <c r="W40" s="131"/>
      <c r="X40" s="132"/>
      <c r="Y40" s="116" t="s">
        <v>126</v>
      </c>
    </row>
    <row r="41" spans="10:25" ht="229.5" x14ac:dyDescent="0.2">
      <c r="J41" s="119" t="s">
        <v>45</v>
      </c>
      <c r="K41" s="117" t="s">
        <v>120</v>
      </c>
      <c r="N41" s="125" t="s">
        <v>239</v>
      </c>
      <c r="Q41" s="131"/>
      <c r="R41" s="131"/>
      <c r="S41" s="129"/>
      <c r="T41" s="130"/>
      <c r="U41" s="130"/>
      <c r="V41" s="131"/>
      <c r="W41" s="131"/>
      <c r="X41" s="132"/>
      <c r="Y41" s="116" t="s">
        <v>106</v>
      </c>
    </row>
    <row r="42" spans="10:25" ht="63.75" x14ac:dyDescent="0.2">
      <c r="J42" s="119" t="s">
        <v>45</v>
      </c>
      <c r="K42" s="115" t="s">
        <v>145</v>
      </c>
      <c r="N42" s="125" t="s">
        <v>241</v>
      </c>
      <c r="Q42" s="131"/>
      <c r="R42" s="131"/>
      <c r="S42" s="129"/>
      <c r="T42" s="130"/>
      <c r="U42" s="130"/>
      <c r="V42" s="131"/>
      <c r="W42" s="131"/>
      <c r="X42" s="132"/>
      <c r="Y42" s="116" t="s">
        <v>116</v>
      </c>
    </row>
    <row r="43" spans="10:25" ht="89.25" x14ac:dyDescent="0.2">
      <c r="J43" s="119" t="s">
        <v>45</v>
      </c>
      <c r="K43" s="117" t="s">
        <v>119</v>
      </c>
      <c r="N43" s="125" t="s">
        <v>267</v>
      </c>
      <c r="Q43" s="131"/>
      <c r="R43" s="131"/>
      <c r="S43" s="129"/>
      <c r="T43" s="130"/>
      <c r="U43" s="130"/>
      <c r="V43" s="131"/>
      <c r="W43" s="131"/>
      <c r="X43" s="132"/>
      <c r="Y43" s="116" t="s">
        <v>170</v>
      </c>
    </row>
    <row r="44" spans="10:25" ht="127.5" x14ac:dyDescent="0.2">
      <c r="J44" s="119" t="s">
        <v>45</v>
      </c>
      <c r="K44" s="115" t="s">
        <v>117</v>
      </c>
      <c r="Q44" s="131"/>
      <c r="R44" s="131"/>
      <c r="S44" s="129"/>
      <c r="T44" s="130"/>
      <c r="U44" s="130"/>
      <c r="V44" s="131"/>
      <c r="W44" s="131"/>
      <c r="X44" s="132"/>
      <c r="Y44" s="116" t="s">
        <v>118</v>
      </c>
    </row>
    <row r="45" spans="10:25" ht="38.25" x14ac:dyDescent="0.2">
      <c r="J45" s="119" t="s">
        <v>45</v>
      </c>
      <c r="K45" s="120" t="s">
        <v>146</v>
      </c>
      <c r="Q45" s="131"/>
      <c r="R45" s="131"/>
      <c r="S45" s="129"/>
      <c r="T45" s="130"/>
      <c r="U45" s="130"/>
      <c r="V45" s="131"/>
      <c r="W45" s="131"/>
      <c r="X45" s="132"/>
      <c r="Y45" s="116" t="s">
        <v>171</v>
      </c>
    </row>
    <row r="46" spans="10:25" ht="114.75" x14ac:dyDescent="0.2">
      <c r="J46" s="119" t="s">
        <v>45</v>
      </c>
      <c r="K46" s="121" t="s">
        <v>127</v>
      </c>
      <c r="Q46" s="131"/>
      <c r="R46" s="131"/>
      <c r="S46" s="129"/>
      <c r="T46" s="130"/>
      <c r="U46" s="130"/>
      <c r="V46" s="131"/>
      <c r="W46" s="131"/>
      <c r="X46" s="132"/>
      <c r="Y46" s="116" t="s">
        <v>172</v>
      </c>
    </row>
    <row r="47" spans="10:25" ht="25.5" x14ac:dyDescent="0.2">
      <c r="J47" s="119" t="s">
        <v>45</v>
      </c>
      <c r="K47" s="117" t="s">
        <v>25</v>
      </c>
      <c r="Q47" s="131"/>
      <c r="R47" s="131"/>
      <c r="S47" s="129"/>
      <c r="T47" s="130"/>
      <c r="U47" s="130"/>
      <c r="V47" s="131"/>
      <c r="W47" s="131"/>
      <c r="X47" s="132"/>
      <c r="Y47" s="116" t="s">
        <v>173</v>
      </c>
    </row>
    <row r="48" spans="10:25" ht="178.5" x14ac:dyDescent="0.2">
      <c r="J48" s="119" t="s">
        <v>45</v>
      </c>
      <c r="K48" s="115" t="s">
        <v>147</v>
      </c>
      <c r="Q48" s="131"/>
      <c r="R48" s="131"/>
      <c r="S48" s="129"/>
      <c r="T48" s="130"/>
      <c r="U48" s="130"/>
      <c r="V48" s="131"/>
      <c r="W48" s="131"/>
      <c r="X48" s="132"/>
      <c r="Y48" s="116" t="s">
        <v>174</v>
      </c>
    </row>
    <row r="49" spans="10:25" x14ac:dyDescent="0.2">
      <c r="J49" s="119" t="s">
        <v>45</v>
      </c>
      <c r="K49" s="117" t="s">
        <v>148</v>
      </c>
      <c r="Q49" s="131"/>
      <c r="R49" s="131"/>
      <c r="S49" s="129"/>
      <c r="T49" s="130"/>
      <c r="U49" s="130"/>
      <c r="V49" s="131"/>
      <c r="W49" s="131"/>
      <c r="X49" s="132"/>
      <c r="Y49" s="116" t="s">
        <v>123</v>
      </c>
    </row>
    <row r="50" spans="10:25" ht="127.5" x14ac:dyDescent="0.2">
      <c r="J50" s="114" t="s">
        <v>129</v>
      </c>
      <c r="K50" s="115" t="s">
        <v>130</v>
      </c>
      <c r="Q50" s="131"/>
      <c r="R50" s="131"/>
      <c r="S50" s="129"/>
      <c r="T50" s="130"/>
      <c r="U50" s="130"/>
      <c r="V50" s="131"/>
      <c r="W50" s="131"/>
      <c r="X50" s="132"/>
      <c r="Y50" s="138" t="s">
        <v>175</v>
      </c>
    </row>
    <row r="51" spans="10:25" ht="51" x14ac:dyDescent="0.2">
      <c r="J51" s="116" t="s">
        <v>114</v>
      </c>
      <c r="K51" s="117" t="s">
        <v>115</v>
      </c>
      <c r="Q51" s="131"/>
      <c r="R51" s="131"/>
      <c r="S51" s="129"/>
      <c r="T51" s="130"/>
      <c r="U51" s="130"/>
      <c r="V51" s="131"/>
      <c r="W51" s="131"/>
      <c r="X51" s="132"/>
      <c r="Y51" s="116" t="s">
        <v>113</v>
      </c>
    </row>
    <row r="52" spans="10:25" ht="63.75" x14ac:dyDescent="0.2">
      <c r="J52" s="114" t="s">
        <v>149</v>
      </c>
      <c r="K52" s="115" t="s">
        <v>150</v>
      </c>
      <c r="Q52" s="131"/>
      <c r="R52" s="131"/>
      <c r="S52" s="129"/>
      <c r="T52" s="130"/>
      <c r="U52" s="130"/>
      <c r="V52" s="131"/>
      <c r="W52" s="131"/>
      <c r="X52" s="132"/>
      <c r="Y52" s="116" t="s">
        <v>176</v>
      </c>
    </row>
    <row r="53" spans="10:25" ht="114.75" x14ac:dyDescent="0.2">
      <c r="J53" s="116" t="s">
        <v>109</v>
      </c>
      <c r="K53" s="120" t="s">
        <v>110</v>
      </c>
      <c r="Q53" s="131"/>
      <c r="R53" s="131"/>
      <c r="S53" s="129"/>
      <c r="T53" s="130"/>
      <c r="U53" s="130"/>
      <c r="V53" s="131"/>
      <c r="W53" s="131"/>
      <c r="X53" s="132"/>
      <c r="Y53" s="116" t="s">
        <v>177</v>
      </c>
    </row>
    <row r="54" spans="10:25" ht="25.5" x14ac:dyDescent="0.2">
      <c r="J54" s="114" t="s">
        <v>151</v>
      </c>
      <c r="K54" s="121" t="s">
        <v>152</v>
      </c>
      <c r="S54" s="129"/>
      <c r="U54" s="130"/>
      <c r="Y54" s="151" t="s">
        <v>240</v>
      </c>
    </row>
    <row r="55" spans="10:25" ht="25.5" customHeight="1" x14ac:dyDescent="0.2">
      <c r="J55" s="154" t="s">
        <v>153</v>
      </c>
      <c r="K55" s="117" t="s">
        <v>154</v>
      </c>
    </row>
    <row r="56" spans="10:25" x14ac:dyDescent="0.2">
      <c r="J56" s="155"/>
      <c r="K56" s="117" t="s">
        <v>155</v>
      </c>
    </row>
    <row r="57" spans="10:25" ht="38.25" x14ac:dyDescent="0.2">
      <c r="J57" s="114" t="s">
        <v>156</v>
      </c>
      <c r="K57" s="115" t="s">
        <v>157</v>
      </c>
    </row>
    <row r="58" spans="10:25" ht="25.5" x14ac:dyDescent="0.2">
      <c r="J58" s="122" t="s">
        <v>28</v>
      </c>
      <c r="K58" s="117" t="s">
        <v>124</v>
      </c>
    </row>
    <row r="59" spans="10:25" ht="76.5" x14ac:dyDescent="0.2">
      <c r="J59" s="122" t="s">
        <v>28</v>
      </c>
      <c r="K59" s="115" t="s">
        <v>128</v>
      </c>
    </row>
    <row r="60" spans="10:25" ht="38.25" x14ac:dyDescent="0.2">
      <c r="J60" s="118" t="s">
        <v>158</v>
      </c>
      <c r="K60" s="117" t="s">
        <v>159</v>
      </c>
    </row>
    <row r="61" spans="10:25" ht="38.25" x14ac:dyDescent="0.2">
      <c r="J61" s="118" t="s">
        <v>158</v>
      </c>
      <c r="K61" s="115" t="s">
        <v>160</v>
      </c>
    </row>
    <row r="62" spans="10:25" x14ac:dyDescent="0.2">
      <c r="K62" s="152" t="s">
        <v>242</v>
      </c>
    </row>
  </sheetData>
  <sortState ref="N39:N48">
    <sortCondition ref="N38"/>
  </sortState>
  <dataConsolidate/>
  <mergeCells count="20">
    <mergeCell ref="Z9:AA9"/>
    <mergeCell ref="AB9:AF9"/>
    <mergeCell ref="G9:G10"/>
    <mergeCell ref="H9:H10"/>
    <mergeCell ref="I9:I10"/>
    <mergeCell ref="J9:J10"/>
    <mergeCell ref="K9:N9"/>
    <mergeCell ref="O9:Q9"/>
    <mergeCell ref="R9:X9"/>
    <mergeCell ref="F9:F10"/>
    <mergeCell ref="A1:E7"/>
    <mergeCell ref="F2:T2"/>
    <mergeCell ref="G4:M4"/>
    <mergeCell ref="G5:M5"/>
    <mergeCell ref="G6:M6"/>
    <mergeCell ref="B9:B10"/>
    <mergeCell ref="C9:C10"/>
    <mergeCell ref="D9:D10"/>
    <mergeCell ref="E9:E10"/>
    <mergeCell ref="F7:T7"/>
  </mergeCells>
  <conditionalFormatting sqref="Y24:Y25 Y27:Y30">
    <cfRule type="cellIs" dxfId="78" priority="385" operator="equal">
      <formula>"NO ACEPTABLE"</formula>
    </cfRule>
    <cfRule type="cellIs" dxfId="77" priority="386" operator="equal">
      <formula>"ACEPTABLE CON CONTROL ESPECIFICO"</formula>
    </cfRule>
    <cfRule type="cellIs" dxfId="76" priority="387" operator="equal">
      <formula>"MEJORABLE"</formula>
    </cfRule>
    <cfRule type="cellIs" dxfId="75" priority="388" operator="equal">
      <formula>"ACEPTABLE"</formula>
    </cfRule>
  </conditionalFormatting>
  <conditionalFormatting sqref="W24:W25 W27:W30">
    <cfRule type="cellIs" dxfId="74" priority="389" stopIfTrue="1" operator="equal">
      <formula>3</formula>
    </cfRule>
  </conditionalFormatting>
  <conditionalFormatting sqref="W13">
    <cfRule type="cellIs" dxfId="73" priority="319" stopIfTrue="1" operator="equal">
      <formula>3</formula>
    </cfRule>
  </conditionalFormatting>
  <conditionalFormatting sqref="Y13">
    <cfRule type="cellIs" dxfId="72" priority="315" operator="equal">
      <formula>"NO ACEPTABLE"</formula>
    </cfRule>
    <cfRule type="cellIs" dxfId="71" priority="316" operator="equal">
      <formula>"ACEPTABLE CON CONTROL ESPECIFICO"</formula>
    </cfRule>
    <cfRule type="cellIs" dxfId="70" priority="317" operator="equal">
      <formula>"MEJORABLE"</formula>
    </cfRule>
    <cfRule type="cellIs" dxfId="69" priority="318" operator="equal">
      <formula>"ACEPTABLE"</formula>
    </cfRule>
  </conditionalFormatting>
  <conditionalFormatting sqref="W14">
    <cfRule type="cellIs" dxfId="68" priority="314" stopIfTrue="1" operator="equal">
      <formula>3</formula>
    </cfRule>
  </conditionalFormatting>
  <conditionalFormatting sqref="Y14">
    <cfRule type="cellIs" dxfId="67" priority="310" operator="equal">
      <formula>"NO ACEPTABLE"</formula>
    </cfRule>
    <cfRule type="cellIs" dxfId="66" priority="311" operator="equal">
      <formula>"ACEPTABLE CON CONTROL ESPECIFICO"</formula>
    </cfRule>
    <cfRule type="cellIs" dxfId="65" priority="312" operator="equal">
      <formula>"MEJORABLE"</formula>
    </cfRule>
    <cfRule type="cellIs" dxfId="64" priority="313" operator="equal">
      <formula>"ACEPTABLE"</formula>
    </cfRule>
  </conditionalFormatting>
  <conditionalFormatting sqref="W11">
    <cfRule type="cellIs" dxfId="63" priority="329" stopIfTrue="1" operator="equal">
      <formula>3</formula>
    </cfRule>
  </conditionalFormatting>
  <conditionalFormatting sqref="Y11">
    <cfRule type="cellIs" dxfId="62" priority="325" operator="equal">
      <formula>"NO ACEPTABLE"</formula>
    </cfRule>
    <cfRule type="cellIs" dxfId="61" priority="326" operator="equal">
      <formula>"ACEPTABLE CON CONTROL ESPECIFICO"</formula>
    </cfRule>
    <cfRule type="cellIs" dxfId="60" priority="327" operator="equal">
      <formula>"MEJORABLE"</formula>
    </cfRule>
    <cfRule type="cellIs" dxfId="59" priority="328" operator="equal">
      <formula>"ACEPTABLE"</formula>
    </cfRule>
  </conditionalFormatting>
  <conditionalFormatting sqref="W18">
    <cfRule type="cellIs" dxfId="58" priority="309" stopIfTrue="1" operator="equal">
      <formula>3</formula>
    </cfRule>
  </conditionalFormatting>
  <conditionalFormatting sqref="Y18">
    <cfRule type="cellIs" dxfId="57" priority="305" operator="equal">
      <formula>"NO ACEPTABLE"</formula>
    </cfRule>
    <cfRule type="cellIs" dxfId="56" priority="306" operator="equal">
      <formula>"ACEPTABLE CON CONTROL ESPECIFICO"</formula>
    </cfRule>
    <cfRule type="cellIs" dxfId="55" priority="307" operator="equal">
      <formula>"MEJORABLE"</formula>
    </cfRule>
    <cfRule type="cellIs" dxfId="54" priority="308" operator="equal">
      <formula>"ACEPTABLE"</formula>
    </cfRule>
  </conditionalFormatting>
  <conditionalFormatting sqref="Y16">
    <cfRule type="cellIs" dxfId="53" priority="300" operator="equal">
      <formula>"NO ACEPTABLE"</formula>
    </cfRule>
    <cfRule type="cellIs" dxfId="52" priority="301" operator="equal">
      <formula>"ACEPTABLE CON CONTROL ESPECIFICO"</formula>
    </cfRule>
    <cfRule type="cellIs" dxfId="51" priority="302" operator="equal">
      <formula>"MEJORABLE"</formula>
    </cfRule>
    <cfRule type="cellIs" dxfId="50" priority="303" operator="equal">
      <formula>"ACEPTABLE"</formula>
    </cfRule>
  </conditionalFormatting>
  <conditionalFormatting sqref="W16">
    <cfRule type="cellIs" dxfId="49" priority="304" stopIfTrue="1" operator="equal">
      <formula>3</formula>
    </cfRule>
  </conditionalFormatting>
  <conditionalFormatting sqref="W12">
    <cfRule type="cellIs" dxfId="48" priority="289" stopIfTrue="1" operator="equal">
      <formula>3</formula>
    </cfRule>
  </conditionalFormatting>
  <conditionalFormatting sqref="Y12">
    <cfRule type="cellIs" dxfId="47" priority="285" operator="equal">
      <formula>"NO ACEPTABLE"</formula>
    </cfRule>
    <cfRule type="cellIs" dxfId="46" priority="286" operator="equal">
      <formula>"ACEPTABLE CON CONTROL ESPECIFICO"</formula>
    </cfRule>
    <cfRule type="cellIs" dxfId="45" priority="287" operator="equal">
      <formula>"MEJORABLE"</formula>
    </cfRule>
    <cfRule type="cellIs" dxfId="44" priority="288" operator="equal">
      <formula>"ACEPTABLE"</formula>
    </cfRule>
  </conditionalFormatting>
  <conditionalFormatting sqref="W15">
    <cfRule type="cellIs" dxfId="43" priority="294" stopIfTrue="1" operator="equal">
      <formula>3</formula>
    </cfRule>
  </conditionalFormatting>
  <conditionalFormatting sqref="Y15">
    <cfRule type="cellIs" dxfId="42" priority="290" operator="equal">
      <formula>"NO ACEPTABLE"</formula>
    </cfRule>
    <cfRule type="cellIs" dxfId="41" priority="291" operator="equal">
      <formula>"ACEPTABLE CON CONTROL ESPECIFICO"</formula>
    </cfRule>
    <cfRule type="cellIs" dxfId="40" priority="292" operator="equal">
      <formula>"MEJORABLE"</formula>
    </cfRule>
    <cfRule type="cellIs" dxfId="39" priority="293" operator="equal">
      <formula>"ACEPTABLE"</formula>
    </cfRule>
  </conditionalFormatting>
  <conditionalFormatting sqref="W17">
    <cfRule type="cellIs" dxfId="38" priority="299" stopIfTrue="1" operator="equal">
      <formula>3</formula>
    </cfRule>
  </conditionalFormatting>
  <conditionalFormatting sqref="Y17">
    <cfRule type="cellIs" dxfId="37" priority="295" operator="equal">
      <formula>"NO ACEPTABLE"</formula>
    </cfRule>
    <cfRule type="cellIs" dxfId="36" priority="296" operator="equal">
      <formula>"ACEPTABLE CON CONTROL ESPECIFICO"</formula>
    </cfRule>
    <cfRule type="cellIs" dxfId="35" priority="297" operator="equal">
      <formula>"MEJORABLE"</formula>
    </cfRule>
    <cfRule type="cellIs" dxfId="34" priority="298" operator="equal">
      <formula>"ACEPTABLE"</formula>
    </cfRule>
  </conditionalFormatting>
  <conditionalFormatting sqref="Y19">
    <cfRule type="cellIs" dxfId="33" priority="175" operator="equal">
      <formula>"NO ACEPTABLE"</formula>
    </cfRule>
    <cfRule type="cellIs" dxfId="32" priority="176" operator="equal">
      <formula>"ACEPTABLE CON CONTROL ESPECIFICO"</formula>
    </cfRule>
    <cfRule type="cellIs" dxfId="31" priority="177" operator="equal">
      <formula>"MEJORABLE"</formula>
    </cfRule>
    <cfRule type="cellIs" dxfId="30" priority="178" operator="equal">
      <formula>"ACEPTABLE"</formula>
    </cfRule>
  </conditionalFormatting>
  <conditionalFormatting sqref="W19">
    <cfRule type="cellIs" dxfId="29" priority="179" stopIfTrue="1" operator="equal">
      <formula>3</formula>
    </cfRule>
  </conditionalFormatting>
  <conditionalFormatting sqref="W22">
    <cfRule type="cellIs" dxfId="28" priority="144" stopIfTrue="1" operator="equal">
      <formula>3</formula>
    </cfRule>
  </conditionalFormatting>
  <conditionalFormatting sqref="Y22">
    <cfRule type="cellIs" dxfId="27" priority="140" operator="equal">
      <formula>"NO ACEPTABLE"</formula>
    </cfRule>
    <cfRule type="cellIs" dxfId="26" priority="141" operator="equal">
      <formula>"ACEPTABLE CON CONTROL ESPECIFICO"</formula>
    </cfRule>
    <cfRule type="cellIs" dxfId="25" priority="142" operator="equal">
      <formula>"MEJORABLE"</formula>
    </cfRule>
    <cfRule type="cellIs" dxfId="24" priority="143" operator="equal">
      <formula>"ACEPTABLE"</formula>
    </cfRule>
  </conditionalFormatting>
  <conditionalFormatting sqref="W23">
    <cfRule type="cellIs" dxfId="23" priority="134" stopIfTrue="1" operator="equal">
      <formula>3</formula>
    </cfRule>
  </conditionalFormatting>
  <conditionalFormatting sqref="Y23">
    <cfRule type="cellIs" dxfId="22" priority="130" operator="equal">
      <formula>"NO ACEPTABLE"</formula>
    </cfRule>
    <cfRule type="cellIs" dxfId="21" priority="131" operator="equal">
      <formula>"ACEPTABLE CON CONTROL ESPECIFICO"</formula>
    </cfRule>
    <cfRule type="cellIs" dxfId="20" priority="132" operator="equal">
      <formula>"MEJORABLE"</formula>
    </cfRule>
    <cfRule type="cellIs" dxfId="19" priority="133" operator="equal">
      <formula>"ACEPTABLE"</formula>
    </cfRule>
  </conditionalFormatting>
  <conditionalFormatting sqref="W26">
    <cfRule type="cellIs" dxfId="18" priority="119" stopIfTrue="1" operator="equal">
      <formula>3</formula>
    </cfRule>
  </conditionalFormatting>
  <conditionalFormatting sqref="Y26">
    <cfRule type="cellIs" dxfId="17" priority="115" operator="equal">
      <formula>"NO ACEPTABLE"</formula>
    </cfRule>
    <cfRule type="cellIs" dxfId="16" priority="116" operator="equal">
      <formula>"ACEPTABLE CON CONTROL ESPECIFICO"</formula>
    </cfRule>
    <cfRule type="cellIs" dxfId="15" priority="117" operator="equal">
      <formula>"MEJORABLE"</formula>
    </cfRule>
    <cfRule type="cellIs" dxfId="14" priority="118" operator="equal">
      <formula>"ACEPTABLE"</formula>
    </cfRule>
  </conditionalFormatting>
  <conditionalFormatting sqref="Y20">
    <cfRule type="cellIs" dxfId="13" priority="6" operator="equal">
      <formula>"NO ACEPTABLE"</formula>
    </cfRule>
    <cfRule type="cellIs" dxfId="12" priority="7" operator="equal">
      <formula>"ACEPTABLE CON CONTROL ESPECIFICO"</formula>
    </cfRule>
    <cfRule type="cellIs" dxfId="11" priority="8" operator="equal">
      <formula>"MEJORABLE"</formula>
    </cfRule>
    <cfRule type="cellIs" dxfId="10" priority="9" operator="equal">
      <formula>"ACEPTABLE"</formula>
    </cfRule>
  </conditionalFormatting>
  <conditionalFormatting sqref="N20">
    <cfRule type="cellIs" dxfId="9" priority="11" operator="equal">
      <formula>"NO ACEPTABLE"</formula>
    </cfRule>
    <cfRule type="cellIs" dxfId="8" priority="12" operator="equal">
      <formula>"ACEPTABLE CON CONTROL ESPECIFICO"</formula>
    </cfRule>
    <cfRule type="cellIs" dxfId="7" priority="13" operator="equal">
      <formula>"MEJORABLE"</formula>
    </cfRule>
    <cfRule type="cellIs" dxfId="6" priority="14" operator="equal">
      <formula>"ACEPTABLE"</formula>
    </cfRule>
  </conditionalFormatting>
  <conditionalFormatting sqref="W20">
    <cfRule type="cellIs" dxfId="5" priority="10" stopIfTrue="1" operator="equal">
      <formula>3</formula>
    </cfRule>
  </conditionalFormatting>
  <conditionalFormatting sqref="W21">
    <cfRule type="cellIs" dxfId="4" priority="5" stopIfTrue="1" operator="equal">
      <formula>3</formula>
    </cfRule>
  </conditionalFormatting>
  <conditionalFormatting sqref="Y21">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42">
    <dataValidation type="list" allowBlank="1" showInputMessage="1" showErrorMessage="1" sqref="N27:N28">
      <formula1>$N$34:$N$43</formula1>
    </dataValidation>
    <dataValidation type="list" allowBlank="1" showInputMessage="1" showErrorMessage="1" sqref="Z29">
      <formula1>$Y$36:$Y$56</formula1>
    </dataValidation>
    <dataValidation type="list" allowBlank="1" showInputMessage="1" showErrorMessage="1" sqref="S27:S28">
      <formula1>$T$38:$T$42</formula1>
    </dataValidation>
    <dataValidation type="list" allowBlank="1" showInputMessage="1" showErrorMessage="1" sqref="V27:V28">
      <formula1>$V$38:$V$42</formula1>
    </dataValidation>
    <dataValidation type="list" allowBlank="1" showInputMessage="1" showErrorMessage="1" sqref="R27:R28">
      <formula1>$S$38:$S$41</formula1>
    </dataValidation>
    <dataValidation type="list" allowBlank="1" showInputMessage="1" showErrorMessage="1" sqref="K27:K28">
      <formula1>$K$38:$K$66</formula1>
    </dataValidation>
    <dataValidation type="list" allowBlank="1" showInputMessage="1" showErrorMessage="1" sqref="L27:L28">
      <formula1>$L$38:$L$67</formula1>
    </dataValidation>
    <dataValidation type="list" allowBlank="1" showInputMessage="1" showErrorMessage="1" sqref="Z27:Z28">
      <formula1>$Z$38:$Z$58</formula1>
    </dataValidation>
    <dataValidation type="list" allowBlank="1" showInputMessage="1" showErrorMessage="1" sqref="R11:R18 R20">
      <formula1>$R$74:$R$77</formula1>
    </dataValidation>
    <dataValidation type="list" allowBlank="1" showInputMessage="1" showErrorMessage="1" sqref="Z11:Z18 Z20">
      <formula1>$Y$74:$Y$94</formula1>
    </dataValidation>
    <dataValidation type="list" allowBlank="1" showInputMessage="1" showErrorMessage="1" sqref="L11:L18 L20">
      <formula1>$K$74:$K$103</formula1>
    </dataValidation>
    <dataValidation type="list" allowBlank="1" showInputMessage="1" showErrorMessage="1" sqref="K11:K18 K20">
      <formula1>$J$74:$J$102</formula1>
    </dataValidation>
    <dataValidation type="list" allowBlank="1" showInputMessage="1" showErrorMessage="1" sqref="V11:V18 V20">
      <formula1>$U$74:$U$78</formula1>
    </dataValidation>
    <dataValidation type="list" allowBlank="1" showInputMessage="1" showErrorMessage="1" sqref="S11:S18 S20">
      <formula1>$S$74:$S$78</formula1>
    </dataValidation>
    <dataValidation type="list" allowBlank="1" showInputMessage="1" showErrorMessage="1" sqref="N11:N18">
      <formula1>$N$75:$N$84</formula1>
    </dataValidation>
    <dataValidation type="list" allowBlank="1" showInputMessage="1" showErrorMessage="1" sqref="Z22:Z24">
      <formula1>$Y$49:$Y$69</formula1>
    </dataValidation>
    <dataValidation type="list" allowBlank="1" showInputMessage="1" showErrorMessage="1" sqref="L22:L24">
      <formula1>$K$49:$K$78</formula1>
    </dataValidation>
    <dataValidation type="list" allowBlank="1" showInputMessage="1" showErrorMessage="1" sqref="K22:K24">
      <formula1>$J$49:$J$77</formula1>
    </dataValidation>
    <dataValidation type="list" allowBlank="1" showInputMessage="1" showErrorMessage="1" sqref="R22:R24">
      <formula1>$R$49:$R$52</formula1>
    </dataValidation>
    <dataValidation type="list" allowBlank="1" showInputMessage="1" showErrorMessage="1" sqref="V22:V24">
      <formula1>$U$49:$U$53</formula1>
    </dataValidation>
    <dataValidation type="list" allowBlank="1" showInputMessage="1" showErrorMessage="1" sqref="S22:S24">
      <formula1>$S$49:$S$53</formula1>
    </dataValidation>
    <dataValidation type="list" allowBlank="1" showInputMessage="1" showErrorMessage="1" sqref="N22:N24">
      <formula1>$N$50:$N$59</formula1>
    </dataValidation>
    <dataValidation type="list" allowBlank="1" showInputMessage="1" showErrorMessage="1" sqref="Z19">
      <formula1>$Y$61:$Y$81</formula1>
    </dataValidation>
    <dataValidation type="list" allowBlank="1" showInputMessage="1" showErrorMessage="1" sqref="L19">
      <formula1>$K$61:$K$90</formula1>
    </dataValidation>
    <dataValidation type="list" allowBlank="1" showInputMessage="1" showErrorMessage="1" sqref="K19">
      <formula1>$J$61:$J$89</formula1>
    </dataValidation>
    <dataValidation type="list" allowBlank="1" showInputMessage="1" showErrorMessage="1" sqref="R19">
      <formula1>$R$61:$R$64</formula1>
    </dataValidation>
    <dataValidation type="list" allowBlank="1" showInputMessage="1" showErrorMessage="1" sqref="V19">
      <formula1>$U$61:$U$65</formula1>
    </dataValidation>
    <dataValidation type="list" allowBlank="1" showInputMessage="1" showErrorMessage="1" sqref="S19">
      <formula1>$S$61:$S$65</formula1>
    </dataValidation>
    <dataValidation type="list" allowBlank="1" showInputMessage="1" showErrorMessage="1" sqref="N19">
      <formula1>$N$62:$N$71</formula1>
    </dataValidation>
    <dataValidation type="list" allowBlank="1" showInputMessage="1" showErrorMessage="1" sqref="N25">
      <formula1>$N$36:$N$45</formula1>
    </dataValidation>
    <dataValidation type="list" allowBlank="1" showInputMessage="1" showErrorMessage="1" sqref="S25:S26 S21">
      <formula1>$S$35:$S$39</formula1>
    </dataValidation>
    <dataValidation type="list" allowBlank="1" showInputMessage="1" showErrorMessage="1" sqref="V25:V26 V21">
      <formula1>$U$35:$U$39</formula1>
    </dataValidation>
    <dataValidation type="list" allowBlank="1" showInputMessage="1" showErrorMessage="1" sqref="R25:R26 R21">
      <formula1>$R$35:$R$38</formula1>
    </dataValidation>
    <dataValidation type="list" allowBlank="1" showInputMessage="1" showErrorMessage="1" sqref="K25:K26 K21">
      <formula1>$J$35:$J$63</formula1>
    </dataValidation>
    <dataValidation type="list" allowBlank="1" showInputMessage="1" showErrorMessage="1" sqref="L25:L26 L21">
      <formula1>$K$35:$K$64</formula1>
    </dataValidation>
    <dataValidation type="list" allowBlank="1" showInputMessage="1" showErrorMessage="1" sqref="Z25:Z26 Z21">
      <formula1>$Y$35:$Y$55</formula1>
    </dataValidation>
    <dataValidation type="list" allowBlank="1" showInputMessage="1" showErrorMessage="1" sqref="M34 N29">
      <formula1>$N$37:$N$46</formula1>
    </dataValidation>
    <dataValidation type="list" allowBlank="1" showInputMessage="1" showErrorMessage="1" sqref="R29:R30">
      <formula1>$S$41:$S$44</formula1>
    </dataValidation>
    <dataValidation type="list" allowBlank="1" showInputMessage="1" showErrorMessage="1" sqref="V29:V30">
      <formula1>$V$41:$V$45</formula1>
    </dataValidation>
    <dataValidation type="list" allowBlank="1" showInputMessage="1" showErrorMessage="1" sqref="S29:S30">
      <formula1>$T$41:$T$45</formula1>
    </dataValidation>
    <dataValidation type="list" allowBlank="1" showInputMessage="1" showErrorMessage="1" sqref="K29:K30">
      <formula1>$J$36:$J$64</formula1>
    </dataValidation>
    <dataValidation type="list" allowBlank="1" showInputMessage="1" showErrorMessage="1" sqref="L29:L30">
      <formula1>$K$36:$K$65</formula1>
    </dataValidation>
  </dataValidations>
  <pageMargins left="0.7" right="0.7" top="0.75" bottom="0.75" header="0.3" footer="0.3"/>
  <pageSetup paperSize="9" orientation="portrait" r:id="rId1"/>
  <ignoredErrors>
    <ignoredError sqref="F23"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23" zoomScaleNormal="100" workbookViewId="0">
      <selection activeCell="C37" sqref="C37"/>
    </sheetView>
  </sheetViews>
  <sheetFormatPr baseColWidth="10" defaultColWidth="11" defaultRowHeight="14.25" x14ac:dyDescent="0.2"/>
  <cols>
    <col min="1" max="1" width="18.375" style="143" customWidth="1"/>
    <col min="2" max="2" width="17" style="7" customWidth="1"/>
    <col min="3" max="3" width="60.125" style="145" customWidth="1"/>
    <col min="4" max="16384" width="11" style="7"/>
  </cols>
  <sheetData>
    <row r="1" spans="1:3" x14ac:dyDescent="0.2">
      <c r="A1" s="206" t="s">
        <v>178</v>
      </c>
      <c r="B1" s="207"/>
      <c r="C1" s="208"/>
    </row>
    <row r="2" spans="1:3" ht="15" thickBot="1" x14ac:dyDescent="0.25">
      <c r="A2" s="209"/>
      <c r="B2" s="210"/>
      <c r="C2" s="211"/>
    </row>
    <row r="3" spans="1:3" ht="25.5" x14ac:dyDescent="0.2">
      <c r="A3" s="139" t="s">
        <v>88</v>
      </c>
      <c r="B3" s="140" t="s">
        <v>179</v>
      </c>
      <c r="C3" s="139" t="s">
        <v>180</v>
      </c>
    </row>
    <row r="4" spans="1:3" ht="38.25" x14ac:dyDescent="0.2">
      <c r="A4" s="26" t="s">
        <v>181</v>
      </c>
      <c r="B4" s="141">
        <v>10</v>
      </c>
      <c r="C4" s="142" t="s">
        <v>182</v>
      </c>
    </row>
    <row r="5" spans="1:3" ht="38.25" x14ac:dyDescent="0.2">
      <c r="A5" s="26" t="s">
        <v>183</v>
      </c>
      <c r="B5" s="141">
        <v>6</v>
      </c>
      <c r="C5" s="142" t="s">
        <v>184</v>
      </c>
    </row>
    <row r="6" spans="1:3" ht="38.25" x14ac:dyDescent="0.2">
      <c r="A6" s="26" t="s">
        <v>185</v>
      </c>
      <c r="B6" s="141">
        <v>2</v>
      </c>
      <c r="C6" s="142" t="s">
        <v>186</v>
      </c>
    </row>
    <row r="7" spans="1:3" ht="51" x14ac:dyDescent="0.2">
      <c r="A7" s="26" t="s">
        <v>187</v>
      </c>
      <c r="B7" s="141" t="s">
        <v>188</v>
      </c>
      <c r="C7" s="142" t="s">
        <v>189</v>
      </c>
    </row>
    <row r="8" spans="1:3" ht="15" thickBot="1" x14ac:dyDescent="0.25">
      <c r="B8" s="144"/>
    </row>
    <row r="9" spans="1:3" x14ac:dyDescent="0.2">
      <c r="A9" s="206" t="s">
        <v>190</v>
      </c>
      <c r="B9" s="207"/>
      <c r="C9" s="208"/>
    </row>
    <row r="10" spans="1:3" ht="15" thickBot="1" x14ac:dyDescent="0.25">
      <c r="A10" s="209"/>
      <c r="B10" s="210"/>
      <c r="C10" s="211"/>
    </row>
    <row r="11" spans="1:3" ht="25.5" x14ac:dyDescent="0.2">
      <c r="A11" s="139" t="s">
        <v>89</v>
      </c>
      <c r="B11" s="140" t="s">
        <v>191</v>
      </c>
      <c r="C11" s="139" t="s">
        <v>180</v>
      </c>
    </row>
    <row r="12" spans="1:3" ht="25.5" x14ac:dyDescent="0.2">
      <c r="A12" s="26" t="s">
        <v>192</v>
      </c>
      <c r="B12" s="141">
        <v>4</v>
      </c>
      <c r="C12" s="142" t="s">
        <v>193</v>
      </c>
    </row>
    <row r="13" spans="1:3" ht="25.5" x14ac:dyDescent="0.2">
      <c r="A13" s="26" t="s">
        <v>194</v>
      </c>
      <c r="B13" s="141">
        <v>3</v>
      </c>
      <c r="C13" s="142" t="s">
        <v>195</v>
      </c>
    </row>
    <row r="14" spans="1:3" ht="25.5" x14ac:dyDescent="0.2">
      <c r="A14" s="26" t="s">
        <v>196</v>
      </c>
      <c r="B14" s="141">
        <v>2</v>
      </c>
      <c r="C14" s="142" t="s">
        <v>197</v>
      </c>
    </row>
    <row r="15" spans="1:3" x14ac:dyDescent="0.2">
      <c r="A15" s="26" t="s">
        <v>198</v>
      </c>
      <c r="B15" s="141">
        <v>1</v>
      </c>
      <c r="C15" s="142" t="s">
        <v>199</v>
      </c>
    </row>
    <row r="16" spans="1:3" ht="15" thickBot="1" x14ac:dyDescent="0.25"/>
    <row r="17" spans="1:3" x14ac:dyDescent="0.2">
      <c r="A17" s="206" t="s">
        <v>200</v>
      </c>
      <c r="B17" s="207"/>
      <c r="C17" s="208"/>
    </row>
    <row r="18" spans="1:3" ht="15" thickBot="1" x14ac:dyDescent="0.25">
      <c r="A18" s="209"/>
      <c r="B18" s="210"/>
      <c r="C18" s="211"/>
    </row>
    <row r="19" spans="1:3" ht="25.5" x14ac:dyDescent="0.2">
      <c r="A19" s="139" t="s">
        <v>90</v>
      </c>
      <c r="B19" s="140" t="s">
        <v>201</v>
      </c>
      <c r="C19" s="139" t="s">
        <v>180</v>
      </c>
    </row>
    <row r="20" spans="1:3" ht="38.25" x14ac:dyDescent="0.2">
      <c r="A20" s="26" t="s">
        <v>181</v>
      </c>
      <c r="B20" s="141" t="s">
        <v>202</v>
      </c>
      <c r="C20" s="142" t="s">
        <v>203</v>
      </c>
    </row>
    <row r="21" spans="1:3" ht="51" x14ac:dyDescent="0.2">
      <c r="A21" s="26" t="s">
        <v>183</v>
      </c>
      <c r="B21" s="141" t="s">
        <v>204</v>
      </c>
      <c r="C21" s="142" t="s">
        <v>205</v>
      </c>
    </row>
    <row r="22" spans="1:3" ht="38.25" x14ac:dyDescent="0.2">
      <c r="A22" s="26" t="s">
        <v>332</v>
      </c>
      <c r="B22" s="141" t="s">
        <v>206</v>
      </c>
      <c r="C22" s="142" t="s">
        <v>207</v>
      </c>
    </row>
    <row r="23" spans="1:3" ht="38.25" x14ac:dyDescent="0.2">
      <c r="A23" s="26" t="s">
        <v>187</v>
      </c>
      <c r="B23" s="141" t="s">
        <v>208</v>
      </c>
      <c r="C23" s="142" t="s">
        <v>209</v>
      </c>
    </row>
    <row r="24" spans="1:3" ht="15" thickBot="1" x14ac:dyDescent="0.25"/>
    <row r="25" spans="1:3" x14ac:dyDescent="0.2">
      <c r="A25" s="206" t="s">
        <v>210</v>
      </c>
      <c r="B25" s="207"/>
      <c r="C25" s="208"/>
    </row>
    <row r="26" spans="1:3" ht="15" thickBot="1" x14ac:dyDescent="0.25">
      <c r="A26" s="209"/>
      <c r="B26" s="210"/>
      <c r="C26" s="211"/>
    </row>
    <row r="27" spans="1:3" ht="25.5" x14ac:dyDescent="0.2">
      <c r="A27" s="139" t="s">
        <v>92</v>
      </c>
      <c r="B27" s="140" t="s">
        <v>211</v>
      </c>
      <c r="C27" s="139" t="s">
        <v>180</v>
      </c>
    </row>
    <row r="28" spans="1:3" x14ac:dyDescent="0.2">
      <c r="A28" s="26" t="s">
        <v>212</v>
      </c>
      <c r="B28" s="141">
        <v>100</v>
      </c>
      <c r="C28" s="142" t="s">
        <v>213</v>
      </c>
    </row>
    <row r="29" spans="1:3" ht="25.5" x14ac:dyDescent="0.2">
      <c r="A29" s="26" t="s">
        <v>214</v>
      </c>
      <c r="B29" s="141">
        <v>60</v>
      </c>
      <c r="C29" s="142" t="s">
        <v>215</v>
      </c>
    </row>
    <row r="30" spans="1:3" x14ac:dyDescent="0.2">
      <c r="A30" s="26" t="s">
        <v>216</v>
      </c>
      <c r="B30" s="141">
        <v>25</v>
      </c>
      <c r="C30" s="142" t="s">
        <v>217</v>
      </c>
    </row>
    <row r="31" spans="1:3" x14ac:dyDescent="0.2">
      <c r="A31" s="26" t="s">
        <v>218</v>
      </c>
      <c r="B31" s="141">
        <v>10</v>
      </c>
      <c r="C31" s="142" t="s">
        <v>219</v>
      </c>
    </row>
    <row r="32" spans="1:3" ht="15" thickBot="1" x14ac:dyDescent="0.25"/>
    <row r="33" spans="1:3" x14ac:dyDescent="0.2">
      <c r="A33" s="206" t="s">
        <v>220</v>
      </c>
      <c r="B33" s="207"/>
      <c r="C33" s="208"/>
    </row>
    <row r="34" spans="1:3" ht="15" thickBot="1" x14ac:dyDescent="0.25">
      <c r="A34" s="209"/>
      <c r="B34" s="210"/>
      <c r="C34" s="211"/>
    </row>
    <row r="35" spans="1:3" x14ac:dyDescent="0.2">
      <c r="A35" s="139" t="s">
        <v>221</v>
      </c>
      <c r="B35" s="140" t="s">
        <v>222</v>
      </c>
      <c r="C35" s="139" t="s">
        <v>180</v>
      </c>
    </row>
    <row r="36" spans="1:3" ht="25.5" x14ac:dyDescent="0.2">
      <c r="A36" s="26" t="s">
        <v>0</v>
      </c>
      <c r="B36" s="141" t="s">
        <v>223</v>
      </c>
      <c r="C36" s="142" t="s">
        <v>224</v>
      </c>
    </row>
    <row r="37" spans="1:3" x14ac:dyDescent="0.2">
      <c r="A37" s="26" t="s">
        <v>1</v>
      </c>
      <c r="B37" s="141" t="s">
        <v>225</v>
      </c>
      <c r="C37" s="142" t="s">
        <v>226</v>
      </c>
    </row>
    <row r="38" spans="1:3" ht="25.5" x14ac:dyDescent="0.2">
      <c r="A38" s="26" t="s">
        <v>2</v>
      </c>
      <c r="B38" s="141" t="s">
        <v>227</v>
      </c>
      <c r="C38" s="142" t="s">
        <v>228</v>
      </c>
    </row>
    <row r="39" spans="1:3" ht="38.25" x14ac:dyDescent="0.2">
      <c r="A39" s="26" t="s">
        <v>3</v>
      </c>
      <c r="B39" s="141">
        <v>20</v>
      </c>
      <c r="C39" s="142" t="s">
        <v>229</v>
      </c>
    </row>
    <row r="40" spans="1:3" ht="15" thickBot="1" x14ac:dyDescent="0.25"/>
    <row r="41" spans="1:3" x14ac:dyDescent="0.2">
      <c r="A41" s="206" t="s">
        <v>16</v>
      </c>
      <c r="B41" s="207"/>
      <c r="C41" s="208"/>
    </row>
    <row r="42" spans="1:3" ht="15" thickBot="1" x14ac:dyDescent="0.25">
      <c r="A42" s="209"/>
      <c r="B42" s="210"/>
      <c r="C42" s="211"/>
    </row>
    <row r="43" spans="1:3" x14ac:dyDescent="0.2">
      <c r="A43" s="139" t="s">
        <v>221</v>
      </c>
      <c r="B43" s="140" t="s">
        <v>222</v>
      </c>
      <c r="C43" s="139" t="s">
        <v>180</v>
      </c>
    </row>
    <row r="44" spans="1:3" x14ac:dyDescent="0.2">
      <c r="A44" s="26" t="s">
        <v>0</v>
      </c>
      <c r="B44" s="141" t="s">
        <v>230</v>
      </c>
      <c r="C44" s="142" t="s">
        <v>231</v>
      </c>
    </row>
    <row r="45" spans="1:3" ht="38.25" x14ac:dyDescent="0.2">
      <c r="A45" s="26" t="s">
        <v>1</v>
      </c>
      <c r="B45" s="141" t="s">
        <v>232</v>
      </c>
      <c r="C45" s="142" t="s">
        <v>233</v>
      </c>
    </row>
    <row r="46" spans="1:3" x14ac:dyDescent="0.2">
      <c r="A46" s="26" t="s">
        <v>2</v>
      </c>
      <c r="B46" s="141" t="s">
        <v>234</v>
      </c>
      <c r="C46" s="142" t="s">
        <v>235</v>
      </c>
    </row>
    <row r="47" spans="1:3" x14ac:dyDescent="0.2">
      <c r="A47" s="26" t="s">
        <v>3</v>
      </c>
      <c r="B47" s="141" t="s">
        <v>236</v>
      </c>
      <c r="C47" s="142" t="s">
        <v>237</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62"/>
  <sheetViews>
    <sheetView topLeftCell="B13" workbookViewId="0">
      <selection activeCell="G58" sqref="G58"/>
    </sheetView>
  </sheetViews>
  <sheetFormatPr baseColWidth="10" defaultColWidth="11" defaultRowHeight="14.25" x14ac:dyDescent="0.2"/>
  <cols>
    <col min="1" max="1" width="6.875" customWidth="1"/>
    <col min="2" max="2" width="23.625" style="18"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12" t="s">
        <v>74</v>
      </c>
      <c r="C2" s="213"/>
      <c r="D2" s="213"/>
      <c r="E2" s="213"/>
      <c r="F2" s="213"/>
      <c r="G2" s="213"/>
      <c r="H2" s="213"/>
      <c r="I2" s="213"/>
      <c r="J2" s="213"/>
      <c r="K2" s="213"/>
      <c r="L2" s="213"/>
      <c r="M2" s="213"/>
      <c r="N2" s="213"/>
      <c r="O2" s="3"/>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c r="IW2" s="214"/>
    </row>
    <row r="3" spans="2:257" ht="21.75" x14ac:dyDescent="0.45">
      <c r="B3" s="215" t="s">
        <v>75</v>
      </c>
      <c r="C3" s="215"/>
      <c r="D3" s="215"/>
      <c r="E3" s="215"/>
      <c r="F3" s="215"/>
      <c r="G3" s="215"/>
      <c r="H3" s="215"/>
      <c r="I3" s="215"/>
      <c r="J3" s="215"/>
      <c r="K3" s="215"/>
      <c r="L3" s="215"/>
      <c r="M3" s="215"/>
      <c r="N3" s="215"/>
      <c r="O3" s="3"/>
      <c r="P3" s="216"/>
      <c r="Q3" s="214"/>
      <c r="R3" s="216"/>
      <c r="S3" s="214"/>
      <c r="T3" s="216"/>
      <c r="U3" s="214"/>
      <c r="V3" s="216"/>
      <c r="W3" s="214"/>
      <c r="X3" s="216"/>
      <c r="Y3" s="214"/>
      <c r="Z3" s="216"/>
      <c r="AA3" s="214"/>
      <c r="AB3" s="216"/>
      <c r="AC3" s="214"/>
      <c r="AD3" s="216"/>
      <c r="AE3" s="214"/>
      <c r="AF3" s="216"/>
      <c r="AG3" s="214"/>
      <c r="AH3" s="216"/>
      <c r="AI3" s="214"/>
      <c r="AJ3" s="216"/>
      <c r="AK3" s="214"/>
      <c r="AL3" s="216"/>
      <c r="AM3" s="214"/>
      <c r="AN3" s="216"/>
      <c r="AO3" s="214"/>
      <c r="AP3" s="216"/>
      <c r="AQ3" s="214"/>
      <c r="AR3" s="216"/>
      <c r="AS3" s="214"/>
      <c r="AT3" s="216"/>
      <c r="AU3" s="214"/>
      <c r="AV3" s="216"/>
      <c r="AW3" s="214"/>
      <c r="AX3" s="216"/>
      <c r="AY3" s="214"/>
      <c r="AZ3" s="216"/>
      <c r="BA3" s="214"/>
      <c r="BB3" s="216"/>
      <c r="BC3" s="214"/>
      <c r="BD3" s="216"/>
      <c r="BE3" s="214"/>
      <c r="BF3" s="216"/>
      <c r="BG3" s="214"/>
      <c r="BH3" s="216"/>
      <c r="BI3" s="214"/>
      <c r="BJ3" s="216"/>
      <c r="BK3" s="214"/>
      <c r="BL3" s="216"/>
      <c r="BM3" s="214"/>
      <c r="BN3" s="216"/>
      <c r="BO3" s="214"/>
      <c r="BP3" s="216"/>
      <c r="BQ3" s="214"/>
      <c r="BR3" s="216"/>
      <c r="BS3" s="214"/>
      <c r="BT3" s="216"/>
      <c r="BU3" s="214"/>
      <c r="BV3" s="216"/>
      <c r="BW3" s="214"/>
      <c r="BX3" s="216"/>
      <c r="BY3" s="214"/>
      <c r="BZ3" s="216"/>
      <c r="CA3" s="214"/>
      <c r="CB3" s="216"/>
      <c r="CC3" s="214"/>
      <c r="CD3" s="216"/>
      <c r="CE3" s="214"/>
      <c r="CF3" s="216"/>
      <c r="CG3" s="214"/>
      <c r="CH3" s="216"/>
      <c r="CI3" s="214"/>
      <c r="CJ3" s="216"/>
      <c r="CK3" s="214"/>
      <c r="CL3" s="216"/>
      <c r="CM3" s="214"/>
      <c r="CN3" s="216"/>
      <c r="CO3" s="214"/>
      <c r="CP3" s="216"/>
      <c r="CQ3" s="214"/>
      <c r="CR3" s="216"/>
      <c r="CS3" s="214"/>
      <c r="CT3" s="216"/>
      <c r="CU3" s="214"/>
      <c r="CV3" s="216"/>
      <c r="CW3" s="214"/>
      <c r="CX3" s="216"/>
      <c r="CY3" s="214"/>
      <c r="CZ3" s="216"/>
      <c r="DA3" s="214"/>
      <c r="DB3" s="216"/>
      <c r="DC3" s="214"/>
      <c r="DD3" s="216"/>
      <c r="DE3" s="214"/>
      <c r="DF3" s="216"/>
      <c r="DG3" s="214"/>
      <c r="DH3" s="216"/>
      <c r="DI3" s="214"/>
      <c r="DJ3" s="216"/>
      <c r="DK3" s="214"/>
      <c r="DL3" s="216"/>
      <c r="DM3" s="214"/>
      <c r="DN3" s="216"/>
      <c r="DO3" s="214"/>
      <c r="DP3" s="216"/>
      <c r="DQ3" s="214"/>
      <c r="DR3" s="216"/>
      <c r="DS3" s="214"/>
      <c r="DT3" s="216"/>
      <c r="DU3" s="214"/>
      <c r="DV3" s="216"/>
      <c r="DW3" s="214"/>
      <c r="DX3" s="216"/>
      <c r="DY3" s="214"/>
      <c r="DZ3" s="216"/>
      <c r="EA3" s="214"/>
      <c r="EB3" s="216"/>
      <c r="EC3" s="214"/>
      <c r="ED3" s="216"/>
      <c r="EE3" s="214"/>
      <c r="EF3" s="216"/>
      <c r="EG3" s="214"/>
      <c r="EH3" s="216"/>
      <c r="EI3" s="214"/>
      <c r="EJ3" s="216"/>
      <c r="EK3" s="214"/>
      <c r="EL3" s="216"/>
      <c r="EM3" s="214"/>
      <c r="EN3" s="216"/>
      <c r="EO3" s="214"/>
      <c r="EP3" s="216"/>
      <c r="EQ3" s="214"/>
      <c r="ER3" s="216"/>
      <c r="ES3" s="214"/>
      <c r="ET3" s="216"/>
      <c r="EU3" s="214"/>
      <c r="EV3" s="216"/>
      <c r="EW3" s="214"/>
      <c r="EX3" s="216"/>
      <c r="EY3" s="214"/>
      <c r="EZ3" s="216"/>
      <c r="FA3" s="214"/>
      <c r="FB3" s="216"/>
      <c r="FC3" s="214"/>
      <c r="FD3" s="216"/>
      <c r="FE3" s="214"/>
      <c r="FF3" s="216"/>
      <c r="FG3" s="214"/>
      <c r="FH3" s="216"/>
      <c r="FI3" s="214"/>
      <c r="FJ3" s="216"/>
      <c r="FK3" s="214"/>
      <c r="FL3" s="216"/>
      <c r="FM3" s="214"/>
      <c r="FN3" s="216"/>
      <c r="FO3" s="214"/>
      <c r="FP3" s="216"/>
      <c r="FQ3" s="214"/>
      <c r="FR3" s="216"/>
      <c r="FS3" s="214"/>
      <c r="FT3" s="216"/>
      <c r="FU3" s="214"/>
      <c r="FV3" s="216"/>
      <c r="FW3" s="214"/>
      <c r="FX3" s="216"/>
      <c r="FY3" s="214"/>
      <c r="FZ3" s="216"/>
      <c r="GA3" s="214"/>
      <c r="GB3" s="216"/>
      <c r="GC3" s="214"/>
      <c r="GD3" s="216"/>
      <c r="GE3" s="214"/>
      <c r="GF3" s="216"/>
      <c r="GG3" s="214"/>
      <c r="GH3" s="216"/>
      <c r="GI3" s="214"/>
      <c r="GJ3" s="216"/>
      <c r="GK3" s="214"/>
      <c r="GL3" s="216"/>
      <c r="GM3" s="214"/>
      <c r="GN3" s="216"/>
      <c r="GO3" s="214"/>
      <c r="GP3" s="216"/>
      <c r="GQ3" s="214"/>
      <c r="GR3" s="216"/>
      <c r="GS3" s="214"/>
      <c r="GT3" s="216"/>
      <c r="GU3" s="214"/>
      <c r="GV3" s="216"/>
      <c r="GW3" s="214"/>
      <c r="GX3" s="216"/>
      <c r="GY3" s="214"/>
      <c r="GZ3" s="216"/>
      <c r="HA3" s="214"/>
      <c r="HB3" s="216"/>
      <c r="HC3" s="214"/>
      <c r="HD3" s="216"/>
      <c r="HE3" s="214"/>
      <c r="HF3" s="216"/>
      <c r="HG3" s="214"/>
      <c r="HH3" s="216"/>
      <c r="HI3" s="214"/>
      <c r="HJ3" s="216"/>
      <c r="HK3" s="214"/>
      <c r="HL3" s="216"/>
      <c r="HM3" s="214"/>
      <c r="HN3" s="216"/>
      <c r="HO3" s="214"/>
      <c r="HP3" s="216"/>
      <c r="HQ3" s="214"/>
      <c r="HR3" s="216"/>
      <c r="HS3" s="214"/>
      <c r="HT3" s="216"/>
      <c r="HU3" s="214"/>
      <c r="HV3" s="216"/>
      <c r="HW3" s="214"/>
      <c r="HX3" s="216"/>
      <c r="HY3" s="214"/>
      <c r="HZ3" s="216"/>
      <c r="IA3" s="214"/>
      <c r="IB3" s="216"/>
      <c r="IC3" s="214"/>
      <c r="ID3" s="216"/>
      <c r="IE3" s="214"/>
      <c r="IF3" s="216"/>
      <c r="IG3" s="214"/>
      <c r="IH3" s="216"/>
      <c r="II3" s="214"/>
      <c r="IJ3" s="216"/>
      <c r="IK3" s="214"/>
      <c r="IL3" s="216"/>
      <c r="IM3" s="214"/>
      <c r="IN3" s="216"/>
      <c r="IO3" s="214"/>
      <c r="IP3" s="216"/>
      <c r="IQ3" s="214"/>
      <c r="IR3" s="216"/>
      <c r="IS3" s="214"/>
      <c r="IT3" s="216"/>
      <c r="IU3" s="214"/>
      <c r="IV3" s="216"/>
      <c r="IW3" s="214"/>
    </row>
    <row r="4" spans="2:257" ht="15" thickBot="1" x14ac:dyDescent="0.25"/>
    <row r="5" spans="2:257" ht="60" customHeight="1" thickBot="1" x14ac:dyDescent="0.25">
      <c r="B5" s="106" t="s">
        <v>8</v>
      </c>
      <c r="C5" s="107" t="s">
        <v>14</v>
      </c>
      <c r="D5" t="e">
        <f>#REF!</f>
        <v>#REF!</v>
      </c>
      <c r="E5" t="e">
        <f>#REF!</f>
        <v>#REF!</v>
      </c>
      <c r="G5" s="66"/>
      <c r="H5" s="68" t="s">
        <v>34</v>
      </c>
      <c r="I5" s="68" t="s">
        <v>35</v>
      </c>
      <c r="J5" s="68" t="s">
        <v>10</v>
      </c>
      <c r="K5" s="67" t="s">
        <v>37</v>
      </c>
    </row>
    <row r="6" spans="2:257" ht="25.5" customHeight="1" thickBot="1" x14ac:dyDescent="0.25">
      <c r="B6" s="14" t="s">
        <v>72</v>
      </c>
      <c r="C6" s="22" t="s">
        <v>48</v>
      </c>
      <c r="D6" s="99"/>
      <c r="E6" t="e">
        <f>#REF!</f>
        <v>#REF!</v>
      </c>
      <c r="G6" s="67" t="s">
        <v>38</v>
      </c>
      <c r="H6" s="66">
        <v>6</v>
      </c>
      <c r="I6" s="66">
        <v>9</v>
      </c>
      <c r="J6" s="66">
        <v>33</v>
      </c>
      <c r="K6" s="69">
        <f>SUM(H6:J6)</f>
        <v>48</v>
      </c>
    </row>
    <row r="7" spans="2:257" ht="27.75" customHeight="1" thickBot="1" x14ac:dyDescent="0.25">
      <c r="B7" s="14" t="s">
        <v>72</v>
      </c>
      <c r="C7" s="22" t="s">
        <v>48</v>
      </c>
      <c r="D7" s="100"/>
      <c r="E7" t="e">
        <f>#REF!</f>
        <v>#REF!</v>
      </c>
      <c r="G7" s="16" t="s">
        <v>39</v>
      </c>
      <c r="H7" s="70">
        <v>0.12</v>
      </c>
      <c r="I7" s="70">
        <v>0.19</v>
      </c>
      <c r="J7" s="70">
        <v>0.69</v>
      </c>
      <c r="K7" s="70">
        <v>1</v>
      </c>
    </row>
    <row r="8" spans="2:257" ht="15" thickBot="1" x14ac:dyDescent="0.25">
      <c r="B8" s="14" t="s">
        <v>72</v>
      </c>
      <c r="C8" s="22" t="s">
        <v>48</v>
      </c>
      <c r="D8" s="95"/>
      <c r="E8" t="e">
        <f>#REF!</f>
        <v>#REF!</v>
      </c>
    </row>
    <row r="9" spans="2:257" ht="15" thickBot="1" x14ac:dyDescent="0.25">
      <c r="B9" s="14" t="s">
        <v>72</v>
      </c>
      <c r="C9" s="22" t="s">
        <v>48</v>
      </c>
      <c r="D9" s="101"/>
      <c r="E9" t="e">
        <f>#REF!</f>
        <v>#REF!</v>
      </c>
    </row>
    <row r="10" spans="2:257" ht="15" thickBot="1" x14ac:dyDescent="0.25">
      <c r="B10" s="14" t="s">
        <v>72</v>
      </c>
      <c r="C10" s="22" t="s">
        <v>48</v>
      </c>
      <c r="D10" s="95"/>
      <c r="E10" t="e">
        <f>#REF!</f>
        <v>#REF!</v>
      </c>
    </row>
    <row r="11" spans="2:257" ht="14.25" customHeight="1" thickBot="1" x14ac:dyDescent="0.25">
      <c r="B11" s="14" t="s">
        <v>72</v>
      </c>
      <c r="C11" s="22" t="s">
        <v>48</v>
      </c>
      <c r="D11" s="95"/>
      <c r="E11" t="e">
        <f>#REF!</f>
        <v>#REF!</v>
      </c>
    </row>
    <row r="12" spans="2:257" ht="14.25" customHeight="1" thickBot="1" x14ac:dyDescent="0.25">
      <c r="B12" s="14" t="s">
        <v>22</v>
      </c>
      <c r="C12" s="24" t="s">
        <v>47</v>
      </c>
      <c r="D12" s="99"/>
    </row>
    <row r="13" spans="2:257" ht="14.25" customHeight="1" thickBot="1" x14ac:dyDescent="0.25">
      <c r="B13" s="14" t="s">
        <v>22</v>
      </c>
      <c r="C13" s="24" t="s">
        <v>47</v>
      </c>
      <c r="D13" s="100"/>
    </row>
    <row r="14" spans="2:257" ht="14.25" customHeight="1" thickBot="1" x14ac:dyDescent="0.25">
      <c r="B14" s="14" t="s">
        <v>22</v>
      </c>
      <c r="C14" s="24" t="s">
        <v>47</v>
      </c>
      <c r="D14" s="100"/>
    </row>
    <row r="15" spans="2:257" ht="14.25" customHeight="1" thickBot="1" x14ac:dyDescent="0.25">
      <c r="B15" s="14" t="s">
        <v>22</v>
      </c>
      <c r="C15" s="24" t="s">
        <v>47</v>
      </c>
      <c r="D15" s="95"/>
    </row>
    <row r="16" spans="2:257" ht="14.25" customHeight="1" thickBot="1" x14ac:dyDescent="0.25">
      <c r="B16" s="14" t="s">
        <v>22</v>
      </c>
      <c r="C16" s="24" t="s">
        <v>47</v>
      </c>
      <c r="D16" s="95"/>
    </row>
    <row r="17" spans="2:5" ht="14.25" customHeight="1" thickBot="1" x14ac:dyDescent="0.25">
      <c r="B17" s="14" t="s">
        <v>22</v>
      </c>
      <c r="C17" s="24" t="s">
        <v>47</v>
      </c>
      <c r="D17" s="100"/>
    </row>
    <row r="18" spans="2:5" ht="14.25" customHeight="1" thickBot="1" x14ac:dyDescent="0.25">
      <c r="B18" s="14" t="s">
        <v>22</v>
      </c>
      <c r="C18" s="24" t="s">
        <v>47</v>
      </c>
      <c r="D18" s="100"/>
    </row>
    <row r="19" spans="2:5" ht="14.25" customHeight="1" thickBot="1" x14ac:dyDescent="0.25">
      <c r="B19" s="14" t="s">
        <v>22</v>
      </c>
      <c r="C19" s="24" t="s">
        <v>47</v>
      </c>
      <c r="D19" s="95"/>
    </row>
    <row r="20" spans="2:5" ht="17.25" customHeight="1" thickBot="1" x14ac:dyDescent="0.25">
      <c r="B20" s="14" t="s">
        <v>44</v>
      </c>
      <c r="C20" s="24" t="s">
        <v>47</v>
      </c>
      <c r="D20" s="102"/>
    </row>
    <row r="21" spans="2:5" ht="15.75" customHeight="1" thickBot="1" x14ac:dyDescent="0.25">
      <c r="B21" s="21" t="s">
        <v>44</v>
      </c>
      <c r="C21" s="23" t="s">
        <v>27</v>
      </c>
      <c r="D21" s="103"/>
      <c r="E21" t="e">
        <f>#REF!</f>
        <v>#REF!</v>
      </c>
    </row>
    <row r="22" spans="2:5" ht="12.75" customHeight="1" thickBot="1" x14ac:dyDescent="0.25">
      <c r="B22" s="14" t="s">
        <v>21</v>
      </c>
      <c r="C22" s="23" t="s">
        <v>27</v>
      </c>
      <c r="D22" s="104"/>
      <c r="E22" t="e">
        <f>#REF!</f>
        <v>#REF!</v>
      </c>
    </row>
    <row r="23" spans="2:5" ht="18" customHeight="1" thickBot="1" x14ac:dyDescent="0.25">
      <c r="B23" s="14" t="s">
        <v>44</v>
      </c>
      <c r="C23" s="23" t="s">
        <v>27</v>
      </c>
      <c r="D23" s="104"/>
      <c r="E23" t="e">
        <f>#REF!</f>
        <v>#REF!</v>
      </c>
    </row>
    <row r="24" spans="2:5" ht="12.75" customHeight="1" thickBot="1" x14ac:dyDescent="0.25">
      <c r="B24" s="14" t="s">
        <v>20</v>
      </c>
      <c r="C24" s="23" t="s">
        <v>27</v>
      </c>
      <c r="D24" s="100"/>
      <c r="E24" t="e">
        <f>#REF!</f>
        <v>#REF!</v>
      </c>
    </row>
    <row r="25" spans="2:5" ht="15.75" customHeight="1" thickBot="1" x14ac:dyDescent="0.25">
      <c r="B25" s="14" t="s">
        <v>44</v>
      </c>
      <c r="C25" s="23" t="s">
        <v>27</v>
      </c>
      <c r="D25" s="105"/>
      <c r="E25" t="e">
        <f>#REF!</f>
        <v>#REF!</v>
      </c>
    </row>
    <row r="26" spans="2:5" ht="18" customHeight="1" thickBot="1" x14ac:dyDescent="0.25">
      <c r="B26" s="14" t="s">
        <v>44</v>
      </c>
      <c r="C26" s="23" t="s">
        <v>27</v>
      </c>
      <c r="D26" s="105"/>
      <c r="E26" t="e">
        <f>#REF!</f>
        <v>#REF!</v>
      </c>
    </row>
    <row r="27" spans="2:5" ht="18" customHeight="1" thickBot="1" x14ac:dyDescent="0.25">
      <c r="B27" s="14" t="s">
        <v>44</v>
      </c>
      <c r="C27" s="23" t="s">
        <v>27</v>
      </c>
      <c r="D27" s="105"/>
      <c r="E27" t="e">
        <f>#REF!</f>
        <v>#REF!</v>
      </c>
    </row>
    <row r="28" spans="2:5" ht="15.75" customHeight="1" thickBot="1" x14ac:dyDescent="0.25">
      <c r="B28" s="14" t="s">
        <v>44</v>
      </c>
      <c r="C28" s="23" t="s">
        <v>27</v>
      </c>
      <c r="D28" s="100"/>
      <c r="E28" t="e">
        <f>#REF!</f>
        <v>#REF!</v>
      </c>
    </row>
    <row r="29" spans="2:5" ht="12.75" customHeight="1" thickBot="1" x14ac:dyDescent="0.25">
      <c r="B29" s="14" t="s">
        <v>21</v>
      </c>
      <c r="C29" s="23" t="s">
        <v>27</v>
      </c>
      <c r="D29" s="100"/>
      <c r="E29" t="e">
        <f>#REF!</f>
        <v>#REF!</v>
      </c>
    </row>
    <row r="30" spans="2:5" ht="11.25" customHeight="1" thickBot="1" x14ac:dyDescent="0.25">
      <c r="B30" s="14" t="s">
        <v>21</v>
      </c>
      <c r="C30" s="23" t="s">
        <v>27</v>
      </c>
      <c r="D30" s="100"/>
      <c r="E30" t="e">
        <f>#REF!</f>
        <v>#REF!</v>
      </c>
    </row>
    <row r="31" spans="2:5" ht="16.5" customHeight="1" thickBot="1" x14ac:dyDescent="0.25">
      <c r="B31" s="14" t="s">
        <v>44</v>
      </c>
      <c r="C31" s="23" t="s">
        <v>27</v>
      </c>
      <c r="D31" s="102"/>
      <c r="E31" t="e">
        <f>#REF!</f>
        <v>#REF!</v>
      </c>
    </row>
    <row r="32" spans="2:5" ht="18" customHeight="1" thickBot="1" x14ac:dyDescent="0.25">
      <c r="B32" s="14" t="s">
        <v>44</v>
      </c>
      <c r="C32" s="23" t="s">
        <v>27</v>
      </c>
      <c r="D32" s="102"/>
      <c r="E32" t="e">
        <f>#REF!</f>
        <v>#REF!</v>
      </c>
    </row>
    <row r="33" spans="2:5" ht="13.5" customHeight="1" thickBot="1" x14ac:dyDescent="0.25">
      <c r="B33" s="14" t="s">
        <v>20</v>
      </c>
      <c r="C33" s="23" t="s">
        <v>27</v>
      </c>
      <c r="D33" s="95"/>
      <c r="E33" t="e">
        <f>#REF!</f>
        <v>#REF!</v>
      </c>
    </row>
    <row r="34" spans="2:5" ht="15" customHeight="1" thickBot="1" x14ac:dyDescent="0.25">
      <c r="B34" s="14" t="s">
        <v>44</v>
      </c>
      <c r="C34" s="23" t="s">
        <v>27</v>
      </c>
      <c r="D34" s="102"/>
      <c r="E34" t="e">
        <f>#REF!</f>
        <v>#REF!</v>
      </c>
    </row>
    <row r="35" spans="2:5" ht="13.5" customHeight="1" thickBot="1" x14ac:dyDescent="0.25">
      <c r="B35" s="14" t="s">
        <v>21</v>
      </c>
      <c r="C35" s="23" t="s">
        <v>27</v>
      </c>
      <c r="D35" s="102"/>
      <c r="E35" t="e">
        <f>#REF!</f>
        <v>#REF!</v>
      </c>
    </row>
    <row r="36" spans="2:5" ht="16.5" customHeight="1" thickBot="1" x14ac:dyDescent="0.25">
      <c r="B36" s="14" t="s">
        <v>44</v>
      </c>
      <c r="C36" s="23" t="s">
        <v>27</v>
      </c>
      <c r="D36" s="15"/>
      <c r="E36" t="e">
        <f>#REF!</f>
        <v>#REF!</v>
      </c>
    </row>
    <row r="37" spans="2:5" ht="15.75" customHeight="1" thickBot="1" x14ac:dyDescent="0.25">
      <c r="B37" s="14" t="s">
        <v>44</v>
      </c>
      <c r="C37" s="23" t="s">
        <v>27</v>
      </c>
      <c r="D37" s="15"/>
      <c r="E37" t="e">
        <f>#REF!</f>
        <v>#REF!</v>
      </c>
    </row>
    <row r="38" spans="2:5" ht="18" customHeight="1" thickBot="1" x14ac:dyDescent="0.25">
      <c r="B38" s="14" t="s">
        <v>44</v>
      </c>
      <c r="C38" s="23" t="s">
        <v>27</v>
      </c>
      <c r="D38" s="105"/>
      <c r="E38" t="e">
        <f>#REF!</f>
        <v>#REF!</v>
      </c>
    </row>
    <row r="39" spans="2:5" ht="15" thickBot="1" x14ac:dyDescent="0.25">
      <c r="B39" s="14" t="s">
        <v>20</v>
      </c>
      <c r="C39" s="23" t="s">
        <v>27</v>
      </c>
      <c r="D39" s="101"/>
      <c r="E39" t="e">
        <f>#REF!</f>
        <v>#REF!</v>
      </c>
    </row>
    <row r="40" spans="2:5" ht="15" thickBot="1" x14ac:dyDescent="0.25">
      <c r="B40" s="14" t="s">
        <v>21</v>
      </c>
      <c r="C40" s="23" t="s">
        <v>27</v>
      </c>
      <c r="D40" s="101"/>
      <c r="E40" t="e">
        <f>#REF!</f>
        <v>#REF!</v>
      </c>
    </row>
    <row r="41" spans="2:5" ht="15" thickBot="1" x14ac:dyDescent="0.25">
      <c r="B41" s="14" t="s">
        <v>21</v>
      </c>
      <c r="C41" s="23" t="s">
        <v>27</v>
      </c>
      <c r="D41" s="102"/>
      <c r="E41" t="e">
        <f>#REF!</f>
        <v>#REF!</v>
      </c>
    </row>
    <row r="42" spans="2:5" ht="17.25" customHeight="1" thickBot="1" x14ac:dyDescent="0.25">
      <c r="B42" s="14" t="s">
        <v>44</v>
      </c>
      <c r="C42" s="23" t="s">
        <v>27</v>
      </c>
      <c r="D42" s="102"/>
      <c r="E42" t="e">
        <f>#REF!</f>
        <v>#REF!</v>
      </c>
    </row>
    <row r="43" spans="2:5" ht="15" customHeight="1" thickBot="1" x14ac:dyDescent="0.25">
      <c r="B43" s="14" t="s">
        <v>44</v>
      </c>
      <c r="C43" s="23" t="s">
        <v>27</v>
      </c>
      <c r="D43" s="102"/>
    </row>
    <row r="44" spans="2:5" ht="18.75" customHeight="1" thickBot="1" x14ac:dyDescent="0.25">
      <c r="B44" s="96" t="s">
        <v>44</v>
      </c>
      <c r="C44" s="23" t="s">
        <v>27</v>
      </c>
      <c r="D44" s="102"/>
    </row>
    <row r="45" spans="2:5" ht="17.25" customHeight="1" thickBot="1" x14ac:dyDescent="0.25">
      <c r="B45" s="108" t="s">
        <v>44</v>
      </c>
      <c r="C45" s="97" t="s">
        <v>27</v>
      </c>
      <c r="D45" s="102"/>
    </row>
    <row r="46" spans="2:5" ht="12.75" customHeight="1" thickBot="1" x14ac:dyDescent="0.25">
      <c r="B46" s="109" t="s">
        <v>20</v>
      </c>
      <c r="C46" s="97" t="s">
        <v>27</v>
      </c>
      <c r="D46" s="95"/>
    </row>
    <row r="47" spans="2:5" ht="12.75" customHeight="1" thickBot="1" x14ac:dyDescent="0.25">
      <c r="B47" s="109" t="s">
        <v>21</v>
      </c>
      <c r="C47" s="97" t="s">
        <v>27</v>
      </c>
      <c r="D47" s="102"/>
    </row>
    <row r="48" spans="2:5" ht="13.5" customHeight="1" thickBot="1" x14ac:dyDescent="0.25">
      <c r="B48" s="109" t="s">
        <v>44</v>
      </c>
      <c r="C48" s="97" t="s">
        <v>27</v>
      </c>
      <c r="D48" s="15"/>
    </row>
    <row r="49" spans="2:15" ht="16.5" customHeight="1" thickBot="1" x14ac:dyDescent="0.25">
      <c r="B49" s="109" t="s">
        <v>44</v>
      </c>
      <c r="C49" s="97" t="s">
        <v>27</v>
      </c>
      <c r="D49" s="15"/>
    </row>
    <row r="50" spans="2:15" ht="12.75" customHeight="1" thickBot="1" x14ac:dyDescent="0.25">
      <c r="B50" s="109" t="s">
        <v>21</v>
      </c>
      <c r="C50" s="97" t="s">
        <v>27</v>
      </c>
      <c r="D50" s="101"/>
    </row>
    <row r="51" spans="2:15" ht="15.75" customHeight="1" thickBot="1" x14ac:dyDescent="0.25">
      <c r="B51" s="109" t="s">
        <v>44</v>
      </c>
      <c r="C51" s="97" t="s">
        <v>27</v>
      </c>
      <c r="D51" s="105"/>
    </row>
    <row r="52" spans="2:15" ht="15" thickBot="1" x14ac:dyDescent="0.25">
      <c r="B52" s="110" t="s">
        <v>46</v>
      </c>
      <c r="C52" s="98" t="s">
        <v>27</v>
      </c>
      <c r="D52" s="102"/>
    </row>
    <row r="53" spans="2:15" ht="15" thickBot="1" x14ac:dyDescent="0.25">
      <c r="B53" s="108" t="s">
        <v>24</v>
      </c>
      <c r="C53" s="111" t="s">
        <v>27</v>
      </c>
      <c r="D53" s="95"/>
    </row>
    <row r="54" spans="2:15" x14ac:dyDescent="0.2">
      <c r="B54" s="5"/>
      <c r="C54" s="6"/>
    </row>
    <row r="55" spans="2:15" ht="30" customHeight="1" x14ac:dyDescent="0.2">
      <c r="B55" s="5"/>
      <c r="C55" s="6"/>
      <c r="G55" s="217" t="s">
        <v>43</v>
      </c>
      <c r="H55" s="218"/>
      <c r="I55" s="218"/>
      <c r="J55" s="218"/>
      <c r="K55" s="218"/>
      <c r="L55" s="218"/>
      <c r="M55" s="218"/>
      <c r="N55" s="218"/>
      <c r="O55" s="219"/>
    </row>
    <row r="56" spans="2:15" ht="45" x14ac:dyDescent="0.2">
      <c r="C56" s="7"/>
      <c r="E56" s="8"/>
      <c r="F56" s="94"/>
      <c r="G56" s="28"/>
      <c r="H56" s="29" t="s">
        <v>31</v>
      </c>
      <c r="I56" s="29" t="s">
        <v>33</v>
      </c>
      <c r="J56" s="29" t="s">
        <v>42</v>
      </c>
      <c r="K56" s="29" t="s">
        <v>30</v>
      </c>
      <c r="L56" s="29" t="s">
        <v>32</v>
      </c>
      <c r="M56" s="30" t="s">
        <v>41</v>
      </c>
      <c r="N56" s="29" t="s">
        <v>46</v>
      </c>
      <c r="O56" s="29" t="s">
        <v>37</v>
      </c>
    </row>
    <row r="57" spans="2:15" ht="16.5" customHeight="1" x14ac:dyDescent="0.2">
      <c r="B57" s="19"/>
      <c r="C57" s="7"/>
      <c r="E57" s="4" t="s">
        <v>40</v>
      </c>
      <c r="G57" s="31" t="s">
        <v>50</v>
      </c>
      <c r="H57" s="32">
        <v>20</v>
      </c>
      <c r="I57" s="33">
        <v>8</v>
      </c>
      <c r="J57" s="32">
        <v>8</v>
      </c>
      <c r="K57" s="32">
        <v>6</v>
      </c>
      <c r="L57" s="32">
        <v>4</v>
      </c>
      <c r="M57" s="20">
        <v>1</v>
      </c>
      <c r="N57" s="25">
        <v>1</v>
      </c>
      <c r="O57" s="26">
        <f>SUM(H57:N57)</f>
        <v>48</v>
      </c>
    </row>
    <row r="58" spans="2:15" ht="19.5" customHeight="1" x14ac:dyDescent="0.2">
      <c r="B58" s="19"/>
      <c r="C58" s="7"/>
      <c r="G58" s="31" t="s">
        <v>39</v>
      </c>
      <c r="H58" s="27">
        <v>0.42</v>
      </c>
      <c r="I58" s="26" t="s">
        <v>51</v>
      </c>
      <c r="J58" s="26" t="s">
        <v>51</v>
      </c>
      <c r="K58" s="26" t="s">
        <v>52</v>
      </c>
      <c r="L58" s="26" t="s">
        <v>53</v>
      </c>
      <c r="M58" s="26" t="s">
        <v>54</v>
      </c>
      <c r="N58" s="26" t="s">
        <v>54</v>
      </c>
      <c r="O58" s="27">
        <v>1</v>
      </c>
    </row>
    <row r="59" spans="2:15" x14ac:dyDescent="0.2">
      <c r="B59" s="19"/>
      <c r="C59" s="7"/>
    </row>
    <row r="60" spans="2:15" x14ac:dyDescent="0.2">
      <c r="B60" s="19"/>
      <c r="C60" s="7"/>
    </row>
    <row r="61" spans="2:15" x14ac:dyDescent="0.2">
      <c r="B61" s="19"/>
      <c r="C61" s="7"/>
    </row>
    <row r="62" spans="2:15" x14ac:dyDescent="0.2">
      <c r="B62" s="19"/>
      <c r="C62" s="7"/>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12" t="s">
        <v>73</v>
      </c>
      <c r="B2" s="213"/>
      <c r="C2" s="213"/>
      <c r="D2" s="213"/>
      <c r="E2" s="213"/>
      <c r="F2" s="213"/>
      <c r="G2" s="213"/>
      <c r="H2" s="213"/>
      <c r="I2" s="213"/>
      <c r="J2" s="213"/>
      <c r="K2" s="213"/>
      <c r="L2" s="213"/>
      <c r="M2" s="213"/>
      <c r="N2" s="3"/>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spans="1:256" ht="21.75" x14ac:dyDescent="0.45">
      <c r="A3" s="223" t="s">
        <v>29</v>
      </c>
      <c r="B3" s="215"/>
      <c r="C3" s="215"/>
      <c r="D3" s="215"/>
      <c r="E3" s="215"/>
      <c r="F3" s="215"/>
      <c r="G3" s="215"/>
      <c r="H3" s="215"/>
      <c r="I3" s="215"/>
      <c r="J3" s="215"/>
      <c r="K3" s="215"/>
      <c r="L3" s="215"/>
      <c r="M3" s="215"/>
      <c r="N3" s="3"/>
      <c r="O3" s="216"/>
      <c r="P3" s="214"/>
      <c r="Q3" s="216"/>
      <c r="R3" s="214"/>
      <c r="S3" s="216"/>
      <c r="T3" s="214"/>
      <c r="U3" s="216"/>
      <c r="V3" s="214"/>
      <c r="W3" s="216"/>
      <c r="X3" s="214"/>
      <c r="Y3" s="216"/>
      <c r="Z3" s="214"/>
      <c r="AA3" s="216"/>
      <c r="AB3" s="214"/>
      <c r="AC3" s="216"/>
      <c r="AD3" s="214"/>
      <c r="AE3" s="216"/>
      <c r="AF3" s="214"/>
      <c r="AG3" s="216"/>
      <c r="AH3" s="214"/>
      <c r="AI3" s="216"/>
      <c r="AJ3" s="214"/>
      <c r="AK3" s="216"/>
      <c r="AL3" s="214"/>
      <c r="AM3" s="216"/>
      <c r="AN3" s="214"/>
      <c r="AO3" s="216"/>
      <c r="AP3" s="214"/>
      <c r="AQ3" s="216"/>
      <c r="AR3" s="214"/>
      <c r="AS3" s="216"/>
      <c r="AT3" s="214"/>
      <c r="AU3" s="216"/>
      <c r="AV3" s="214"/>
      <c r="AW3" s="216"/>
      <c r="AX3" s="214"/>
      <c r="AY3" s="216"/>
      <c r="AZ3" s="214"/>
      <c r="BA3" s="216"/>
      <c r="BB3" s="214"/>
      <c r="BC3" s="216"/>
      <c r="BD3" s="214"/>
      <c r="BE3" s="216"/>
      <c r="BF3" s="214"/>
      <c r="BG3" s="216"/>
      <c r="BH3" s="214"/>
      <c r="BI3" s="216"/>
      <c r="BJ3" s="214"/>
      <c r="BK3" s="216"/>
      <c r="BL3" s="214"/>
      <c r="BM3" s="216"/>
      <c r="BN3" s="214"/>
      <c r="BO3" s="216"/>
      <c r="BP3" s="214"/>
      <c r="BQ3" s="216"/>
      <c r="BR3" s="214"/>
      <c r="BS3" s="216"/>
      <c r="BT3" s="214"/>
      <c r="BU3" s="216"/>
      <c r="BV3" s="214"/>
      <c r="BW3" s="216"/>
      <c r="BX3" s="214"/>
      <c r="BY3" s="216"/>
      <c r="BZ3" s="214"/>
      <c r="CA3" s="216"/>
      <c r="CB3" s="214"/>
      <c r="CC3" s="216"/>
      <c r="CD3" s="214"/>
      <c r="CE3" s="216"/>
      <c r="CF3" s="214"/>
      <c r="CG3" s="216"/>
      <c r="CH3" s="214"/>
      <c r="CI3" s="216"/>
      <c r="CJ3" s="214"/>
      <c r="CK3" s="216"/>
      <c r="CL3" s="214"/>
      <c r="CM3" s="216"/>
      <c r="CN3" s="214"/>
      <c r="CO3" s="216"/>
      <c r="CP3" s="214"/>
      <c r="CQ3" s="216"/>
      <c r="CR3" s="214"/>
      <c r="CS3" s="216"/>
      <c r="CT3" s="214"/>
      <c r="CU3" s="216"/>
      <c r="CV3" s="214"/>
      <c r="CW3" s="216"/>
      <c r="CX3" s="214"/>
      <c r="CY3" s="216"/>
      <c r="CZ3" s="214"/>
      <c r="DA3" s="216"/>
      <c r="DB3" s="214"/>
      <c r="DC3" s="216"/>
      <c r="DD3" s="214"/>
      <c r="DE3" s="216"/>
      <c r="DF3" s="214"/>
      <c r="DG3" s="216"/>
      <c r="DH3" s="214"/>
      <c r="DI3" s="216"/>
      <c r="DJ3" s="214"/>
      <c r="DK3" s="216"/>
      <c r="DL3" s="214"/>
      <c r="DM3" s="216"/>
      <c r="DN3" s="214"/>
      <c r="DO3" s="216"/>
      <c r="DP3" s="214"/>
      <c r="DQ3" s="216"/>
      <c r="DR3" s="214"/>
      <c r="DS3" s="216"/>
      <c r="DT3" s="214"/>
      <c r="DU3" s="216"/>
      <c r="DV3" s="214"/>
      <c r="DW3" s="216"/>
      <c r="DX3" s="214"/>
      <c r="DY3" s="216"/>
      <c r="DZ3" s="214"/>
      <c r="EA3" s="216"/>
      <c r="EB3" s="214"/>
      <c r="EC3" s="216"/>
      <c r="ED3" s="214"/>
      <c r="EE3" s="216"/>
      <c r="EF3" s="214"/>
      <c r="EG3" s="216"/>
      <c r="EH3" s="214"/>
      <c r="EI3" s="216"/>
      <c r="EJ3" s="214"/>
      <c r="EK3" s="216"/>
      <c r="EL3" s="214"/>
      <c r="EM3" s="216"/>
      <c r="EN3" s="214"/>
      <c r="EO3" s="216"/>
      <c r="EP3" s="214"/>
      <c r="EQ3" s="216"/>
      <c r="ER3" s="214"/>
      <c r="ES3" s="216"/>
      <c r="ET3" s="214"/>
      <c r="EU3" s="216"/>
      <c r="EV3" s="214"/>
      <c r="EW3" s="216"/>
      <c r="EX3" s="214"/>
      <c r="EY3" s="216"/>
      <c r="EZ3" s="214"/>
      <c r="FA3" s="216"/>
      <c r="FB3" s="214"/>
      <c r="FC3" s="216"/>
      <c r="FD3" s="214"/>
      <c r="FE3" s="216"/>
      <c r="FF3" s="214"/>
      <c r="FG3" s="216"/>
      <c r="FH3" s="214"/>
      <c r="FI3" s="216"/>
      <c r="FJ3" s="214"/>
      <c r="FK3" s="216"/>
      <c r="FL3" s="214"/>
      <c r="FM3" s="216"/>
      <c r="FN3" s="214"/>
      <c r="FO3" s="216"/>
      <c r="FP3" s="214"/>
      <c r="FQ3" s="216"/>
      <c r="FR3" s="214"/>
      <c r="FS3" s="216"/>
      <c r="FT3" s="214"/>
      <c r="FU3" s="216"/>
      <c r="FV3" s="214"/>
      <c r="FW3" s="216"/>
      <c r="FX3" s="214"/>
      <c r="FY3" s="216"/>
      <c r="FZ3" s="214"/>
      <c r="GA3" s="216"/>
      <c r="GB3" s="214"/>
      <c r="GC3" s="216"/>
      <c r="GD3" s="214"/>
      <c r="GE3" s="216"/>
      <c r="GF3" s="214"/>
      <c r="GG3" s="216"/>
      <c r="GH3" s="214"/>
      <c r="GI3" s="216"/>
      <c r="GJ3" s="214"/>
      <c r="GK3" s="216"/>
      <c r="GL3" s="214"/>
      <c r="GM3" s="216"/>
      <c r="GN3" s="214"/>
      <c r="GO3" s="216"/>
      <c r="GP3" s="214"/>
      <c r="GQ3" s="216"/>
      <c r="GR3" s="214"/>
      <c r="GS3" s="216"/>
      <c r="GT3" s="214"/>
      <c r="GU3" s="216"/>
      <c r="GV3" s="214"/>
      <c r="GW3" s="216"/>
      <c r="GX3" s="214"/>
      <c r="GY3" s="216"/>
      <c r="GZ3" s="214"/>
      <c r="HA3" s="216"/>
      <c r="HB3" s="214"/>
      <c r="HC3" s="216"/>
      <c r="HD3" s="214"/>
      <c r="HE3" s="216"/>
      <c r="HF3" s="214"/>
      <c r="HG3" s="216"/>
      <c r="HH3" s="214"/>
      <c r="HI3" s="216"/>
      <c r="HJ3" s="214"/>
      <c r="HK3" s="216"/>
      <c r="HL3" s="214"/>
      <c r="HM3" s="216"/>
      <c r="HN3" s="214"/>
      <c r="HO3" s="216"/>
      <c r="HP3" s="214"/>
      <c r="HQ3" s="216"/>
      <c r="HR3" s="214"/>
      <c r="HS3" s="216"/>
      <c r="HT3" s="214"/>
      <c r="HU3" s="216"/>
      <c r="HV3" s="214"/>
      <c r="HW3" s="216"/>
      <c r="HX3" s="214"/>
      <c r="HY3" s="216"/>
      <c r="HZ3" s="214"/>
      <c r="IA3" s="216"/>
      <c r="IB3" s="214"/>
      <c r="IC3" s="216"/>
      <c r="ID3" s="214"/>
      <c r="IE3" s="216"/>
      <c r="IF3" s="214"/>
      <c r="IG3" s="216"/>
      <c r="IH3" s="214"/>
      <c r="II3" s="216"/>
      <c r="IJ3" s="214"/>
      <c r="IK3" s="216"/>
      <c r="IL3" s="214"/>
      <c r="IM3" s="216"/>
      <c r="IN3" s="214"/>
      <c r="IO3" s="216"/>
      <c r="IP3" s="214"/>
      <c r="IQ3" s="216"/>
      <c r="IR3" s="214"/>
      <c r="IS3" s="216"/>
      <c r="IT3" s="214"/>
      <c r="IU3" s="216"/>
      <c r="IV3" s="214"/>
    </row>
    <row r="5" spans="1:256" ht="60" customHeight="1" thickBot="1" x14ac:dyDescent="0.25">
      <c r="A5" s="16" t="s">
        <v>8</v>
      </c>
      <c r="B5" s="16" t="s">
        <v>14</v>
      </c>
      <c r="C5" t="e">
        <f>#REF!</f>
        <v>#REF!</v>
      </c>
      <c r="D5" t="e">
        <f>#REF!</f>
        <v>#REF!</v>
      </c>
      <c r="F5" s="66"/>
      <c r="G5" s="68" t="s">
        <v>34</v>
      </c>
      <c r="H5" s="68" t="s">
        <v>35</v>
      </c>
      <c r="I5" s="68" t="s">
        <v>10</v>
      </c>
      <c r="J5" s="67" t="s">
        <v>36</v>
      </c>
      <c r="K5" s="68" t="s">
        <v>37</v>
      </c>
    </row>
    <row r="6" spans="1:256" ht="26.25" thickBot="1" x14ac:dyDescent="0.25">
      <c r="A6" s="10" t="s">
        <v>23</v>
      </c>
      <c r="B6" s="13" t="s">
        <v>48</v>
      </c>
      <c r="C6" t="e">
        <f>#REF!</f>
        <v>#REF!</v>
      </c>
      <c r="D6" t="e">
        <f>#REF!</f>
        <v>#REF!</v>
      </c>
      <c r="F6" s="67" t="s">
        <v>38</v>
      </c>
      <c r="G6" s="66">
        <v>14</v>
      </c>
      <c r="H6" s="66">
        <v>13</v>
      </c>
      <c r="I6" s="66">
        <v>54</v>
      </c>
      <c r="J6" s="69">
        <v>5</v>
      </c>
      <c r="K6" s="26">
        <f>SUM(G6:J6)</f>
        <v>86</v>
      </c>
    </row>
    <row r="7" spans="1:256" ht="24.75" customHeight="1" thickBot="1" x14ac:dyDescent="0.25">
      <c r="A7" s="10" t="s">
        <v>23</v>
      </c>
      <c r="B7" s="13" t="s">
        <v>48</v>
      </c>
      <c r="C7" t="e">
        <f>#REF!</f>
        <v>#REF!</v>
      </c>
      <c r="D7" t="e">
        <f>#REF!</f>
        <v>#REF!</v>
      </c>
      <c r="F7" s="67" t="s">
        <v>39</v>
      </c>
      <c r="G7" s="70">
        <v>0.16</v>
      </c>
      <c r="H7" s="70">
        <v>0.15</v>
      </c>
      <c r="I7" s="70">
        <v>0.63</v>
      </c>
      <c r="J7" s="70">
        <v>0.06</v>
      </c>
      <c r="K7" s="27">
        <v>1</v>
      </c>
    </row>
    <row r="8" spans="1:256" ht="15" thickBot="1" x14ac:dyDescent="0.25">
      <c r="A8" s="10" t="s">
        <v>23</v>
      </c>
      <c r="B8" s="13" t="s">
        <v>48</v>
      </c>
      <c r="C8" t="e">
        <f>#REF!</f>
        <v>#REF!</v>
      </c>
      <c r="D8" t="e">
        <f>#REF!</f>
        <v>#REF!</v>
      </c>
    </row>
    <row r="9" spans="1:256" ht="15" thickBot="1" x14ac:dyDescent="0.25">
      <c r="A9" s="10" t="s">
        <v>23</v>
      </c>
      <c r="B9" s="13" t="s">
        <v>48</v>
      </c>
      <c r="C9" t="e">
        <f>#REF!</f>
        <v>#REF!</v>
      </c>
      <c r="D9" t="e">
        <f>#REF!</f>
        <v>#REF!</v>
      </c>
    </row>
    <row r="10" spans="1:256" ht="15" thickBot="1" x14ac:dyDescent="0.25">
      <c r="A10" s="10" t="s">
        <v>23</v>
      </c>
      <c r="B10" s="13" t="s">
        <v>48</v>
      </c>
      <c r="C10" t="e">
        <f>#REF!</f>
        <v>#REF!</v>
      </c>
      <c r="D10" t="e">
        <f>#REF!</f>
        <v>#REF!</v>
      </c>
    </row>
    <row r="11" spans="1:256" ht="15" thickBot="1" x14ac:dyDescent="0.25">
      <c r="A11" s="10" t="s">
        <v>23</v>
      </c>
      <c r="B11" s="13" t="s">
        <v>48</v>
      </c>
      <c r="C11" t="e">
        <f>#REF!</f>
        <v>#REF!</v>
      </c>
      <c r="D11" t="e">
        <f>#REF!</f>
        <v>#REF!</v>
      </c>
    </row>
    <row r="12" spans="1:256" ht="15" thickBot="1" x14ac:dyDescent="0.25">
      <c r="A12" s="10" t="s">
        <v>23</v>
      </c>
      <c r="B12" s="13" t="s">
        <v>48</v>
      </c>
      <c r="C12" t="e">
        <f>#REF!</f>
        <v>#REF!</v>
      </c>
      <c r="D12" t="e">
        <f>#REF!</f>
        <v>#REF!</v>
      </c>
    </row>
    <row r="13" spans="1:256" ht="15" thickBot="1" x14ac:dyDescent="0.25">
      <c r="A13" s="10" t="s">
        <v>23</v>
      </c>
      <c r="B13" s="13" t="s">
        <v>48</v>
      </c>
      <c r="C13" t="e">
        <f>#REF!</f>
        <v>#REF!</v>
      </c>
      <c r="D13" t="e">
        <f>#REF!</f>
        <v>#REF!</v>
      </c>
    </row>
    <row r="14" spans="1:256" ht="15" thickBot="1" x14ac:dyDescent="0.25">
      <c r="A14" s="10" t="s">
        <v>23</v>
      </c>
      <c r="B14" s="13" t="s">
        <v>48</v>
      </c>
      <c r="C14" t="e">
        <f>#REF!</f>
        <v>#REF!</v>
      </c>
      <c r="D14" t="e">
        <f>#REF!</f>
        <v>#REF!</v>
      </c>
    </row>
    <row r="15" spans="1:256" ht="15" thickBot="1" x14ac:dyDescent="0.25">
      <c r="A15" s="10" t="s">
        <v>23</v>
      </c>
      <c r="B15" s="13" t="s">
        <v>48</v>
      </c>
      <c r="C15" t="e">
        <f>#REF!</f>
        <v>#REF!</v>
      </c>
      <c r="D15" t="e">
        <f>#REF!</f>
        <v>#REF!</v>
      </c>
    </row>
    <row r="16" spans="1:256" ht="15" thickBot="1" x14ac:dyDescent="0.25">
      <c r="A16" s="10" t="s">
        <v>23</v>
      </c>
      <c r="B16" s="13" t="s">
        <v>48</v>
      </c>
      <c r="C16" t="e">
        <f>#REF!</f>
        <v>#REF!</v>
      </c>
      <c r="D16" t="e">
        <f>#REF!</f>
        <v>#REF!</v>
      </c>
    </row>
    <row r="17" spans="1:4" ht="15" thickBot="1" x14ac:dyDescent="0.25">
      <c r="A17" s="10" t="s">
        <v>23</v>
      </c>
      <c r="B17" s="13" t="s">
        <v>48</v>
      </c>
      <c r="C17" t="e">
        <f>#REF!</f>
        <v>#REF!</v>
      </c>
      <c r="D17" t="e">
        <f>#REF!</f>
        <v>#REF!</v>
      </c>
    </row>
    <row r="18" spans="1:4" ht="15" thickBot="1" x14ac:dyDescent="0.25">
      <c r="A18" s="10" t="s">
        <v>23</v>
      </c>
      <c r="B18" s="13" t="s">
        <v>48</v>
      </c>
      <c r="C18" t="e">
        <f>#REF!</f>
        <v>#REF!</v>
      </c>
      <c r="D18" t="e">
        <f>#REF!</f>
        <v>#REF!</v>
      </c>
    </row>
    <row r="19" spans="1:4" ht="15" thickBot="1" x14ac:dyDescent="0.25">
      <c r="A19" s="10" t="s">
        <v>23</v>
      </c>
      <c r="B19" s="13" t="s">
        <v>48</v>
      </c>
      <c r="C19" t="e">
        <f>#REF!</f>
        <v>#REF!</v>
      </c>
      <c r="D19" t="e">
        <f>#REF!</f>
        <v>#REF!</v>
      </c>
    </row>
    <row r="20" spans="1:4" ht="15" thickBot="1" x14ac:dyDescent="0.25">
      <c r="A20" s="10" t="s">
        <v>22</v>
      </c>
      <c r="B20" s="11" t="s">
        <v>47</v>
      </c>
      <c r="C20" t="e">
        <f>#REF!</f>
        <v>#REF!</v>
      </c>
      <c r="D20" t="e">
        <f>#REF!</f>
        <v>#REF!</v>
      </c>
    </row>
    <row r="21" spans="1:4" ht="15" thickBot="1" x14ac:dyDescent="0.25">
      <c r="A21" s="10" t="s">
        <v>22</v>
      </c>
      <c r="B21" s="11" t="s">
        <v>47</v>
      </c>
      <c r="C21" t="e">
        <f>#REF!</f>
        <v>#REF!</v>
      </c>
      <c r="D21" t="e">
        <f>#REF!</f>
        <v>#REF!</v>
      </c>
    </row>
    <row r="22" spans="1:4" ht="15" thickBot="1" x14ac:dyDescent="0.25">
      <c r="A22" s="10" t="s">
        <v>22</v>
      </c>
      <c r="B22" s="11" t="s">
        <v>47</v>
      </c>
      <c r="C22" t="e">
        <f>#REF!</f>
        <v>#REF!</v>
      </c>
      <c r="D22" t="e">
        <f>#REF!</f>
        <v>#REF!</v>
      </c>
    </row>
    <row r="23" spans="1:4" ht="15" thickBot="1" x14ac:dyDescent="0.25">
      <c r="A23" s="10" t="s">
        <v>22</v>
      </c>
      <c r="B23" s="11" t="s">
        <v>47</v>
      </c>
      <c r="C23" t="e">
        <f>#REF!</f>
        <v>#REF!</v>
      </c>
      <c r="D23" t="e">
        <f>#REF!</f>
        <v>#REF!</v>
      </c>
    </row>
    <row r="24" spans="1:4" ht="15" thickBot="1" x14ac:dyDescent="0.25">
      <c r="A24" s="10" t="s">
        <v>22</v>
      </c>
      <c r="B24" s="11" t="s">
        <v>47</v>
      </c>
      <c r="C24" t="e">
        <f>#REF!</f>
        <v>#REF!</v>
      </c>
      <c r="D24" t="e">
        <f>#REF!</f>
        <v>#REF!</v>
      </c>
    </row>
    <row r="25" spans="1:4" ht="15" thickBot="1" x14ac:dyDescent="0.25">
      <c r="A25" s="10" t="s">
        <v>22</v>
      </c>
      <c r="B25" s="11" t="s">
        <v>47</v>
      </c>
      <c r="C25" t="e">
        <f>#REF!</f>
        <v>#REF!</v>
      </c>
      <c r="D25" t="e">
        <f>#REF!</f>
        <v>#REF!</v>
      </c>
    </row>
    <row r="26" spans="1:4" ht="15" thickBot="1" x14ac:dyDescent="0.25">
      <c r="A26" s="10" t="s">
        <v>22</v>
      </c>
      <c r="B26" s="11" t="s">
        <v>47</v>
      </c>
      <c r="C26" t="e">
        <f>#REF!</f>
        <v>#REF!</v>
      </c>
      <c r="D26" t="e">
        <f>#REF!</f>
        <v>#REF!</v>
      </c>
    </row>
    <row r="27" spans="1:4" ht="15" thickBot="1" x14ac:dyDescent="0.25">
      <c r="A27" s="10" t="s">
        <v>22</v>
      </c>
      <c r="B27" s="11" t="s">
        <v>47</v>
      </c>
      <c r="C27" t="e">
        <f>#REF!</f>
        <v>#REF!</v>
      </c>
      <c r="D27" t="e">
        <f>#REF!</f>
        <v>#REF!</v>
      </c>
    </row>
    <row r="28" spans="1:4" ht="15" thickBot="1" x14ac:dyDescent="0.25">
      <c r="A28" s="10" t="s">
        <v>22</v>
      </c>
      <c r="B28" s="11" t="s">
        <v>47</v>
      </c>
      <c r="C28" t="e">
        <f>#REF!</f>
        <v>#REF!</v>
      </c>
      <c r="D28" t="e">
        <f>#REF!</f>
        <v>#REF!</v>
      </c>
    </row>
    <row r="29" spans="1:4" ht="15" thickBot="1" x14ac:dyDescent="0.25">
      <c r="A29" s="10" t="s">
        <v>22</v>
      </c>
      <c r="B29" s="11" t="s">
        <v>47</v>
      </c>
      <c r="C29" t="e">
        <f>#REF!</f>
        <v>#REF!</v>
      </c>
      <c r="D29" t="e">
        <f>#REF!</f>
        <v>#REF!</v>
      </c>
    </row>
    <row r="30" spans="1:4" ht="21.75" customHeight="1" thickBot="1" x14ac:dyDescent="0.25">
      <c r="A30" s="10" t="s">
        <v>31</v>
      </c>
      <c r="B30" s="11" t="s">
        <v>47</v>
      </c>
      <c r="C30" t="e">
        <f>#REF!</f>
        <v>#REF!</v>
      </c>
      <c r="D30" t="e">
        <f>#REF!</f>
        <v>#REF!</v>
      </c>
    </row>
    <row r="31" spans="1:4" ht="22.5" customHeight="1" thickBot="1" x14ac:dyDescent="0.25">
      <c r="A31" s="10" t="s">
        <v>31</v>
      </c>
      <c r="B31" s="11" t="s">
        <v>47</v>
      </c>
      <c r="C31" t="e">
        <f>#REF!</f>
        <v>#REF!</v>
      </c>
      <c r="D31" t="e">
        <f>#REF!</f>
        <v>#REF!</v>
      </c>
    </row>
    <row r="32" spans="1:4" ht="15" thickBot="1" x14ac:dyDescent="0.25">
      <c r="A32" s="10" t="s">
        <v>20</v>
      </c>
      <c r="B32" s="11" t="s">
        <v>47</v>
      </c>
      <c r="C32" t="e">
        <f>#REF!</f>
        <v>#REF!</v>
      </c>
      <c r="D32" t="e">
        <f>#REF!</f>
        <v>#REF!</v>
      </c>
    </row>
    <row r="33" spans="1:4" ht="19.5" customHeight="1" thickBot="1" x14ac:dyDescent="0.25">
      <c r="A33" s="10" t="s">
        <v>31</v>
      </c>
      <c r="B33" s="12" t="s">
        <v>27</v>
      </c>
      <c r="C33" t="e">
        <f>#REF!</f>
        <v>#REF!</v>
      </c>
      <c r="D33" t="e">
        <f>#REF!</f>
        <v>#REF!</v>
      </c>
    </row>
    <row r="34" spans="1:4" ht="20.25" customHeight="1" thickBot="1" x14ac:dyDescent="0.25">
      <c r="A34" s="10" t="s">
        <v>31</v>
      </c>
      <c r="B34" s="12" t="s">
        <v>27</v>
      </c>
    </row>
    <row r="35" spans="1:4" ht="18.75" customHeight="1" thickBot="1" x14ac:dyDescent="0.25">
      <c r="A35" s="10" t="s">
        <v>31</v>
      </c>
      <c r="B35" s="12" t="s">
        <v>27</v>
      </c>
    </row>
    <row r="36" spans="1:4" ht="15" thickBot="1" x14ac:dyDescent="0.25">
      <c r="A36" s="10" t="s">
        <v>21</v>
      </c>
      <c r="B36" s="12" t="s">
        <v>27</v>
      </c>
    </row>
    <row r="37" spans="1:4" ht="15" thickBot="1" x14ac:dyDescent="0.25">
      <c r="A37" s="10" t="s">
        <v>21</v>
      </c>
      <c r="B37" s="12" t="s">
        <v>27</v>
      </c>
    </row>
    <row r="38" spans="1:4" ht="15" thickBot="1" x14ac:dyDescent="0.25">
      <c r="A38" s="10" t="s">
        <v>21</v>
      </c>
      <c r="B38" s="12" t="s">
        <v>27</v>
      </c>
    </row>
    <row r="39" spans="1:4" ht="15" thickBot="1" x14ac:dyDescent="0.25">
      <c r="A39" s="10" t="s">
        <v>21</v>
      </c>
      <c r="B39" s="12" t="s">
        <v>27</v>
      </c>
    </row>
    <row r="40" spans="1:4" ht="19.5" customHeight="1" thickBot="1" x14ac:dyDescent="0.25">
      <c r="A40" s="10" t="s">
        <v>31</v>
      </c>
      <c r="B40" s="12" t="s">
        <v>27</v>
      </c>
    </row>
    <row r="41" spans="1:4" ht="18.75" customHeight="1" thickBot="1" x14ac:dyDescent="0.25">
      <c r="A41" s="10" t="s">
        <v>31</v>
      </c>
      <c r="B41" s="12" t="s">
        <v>27</v>
      </c>
    </row>
    <row r="42" spans="1:4" ht="15" thickBot="1" x14ac:dyDescent="0.25">
      <c r="A42" s="10" t="s">
        <v>21</v>
      </c>
      <c r="B42" s="12" t="s">
        <v>27</v>
      </c>
    </row>
    <row r="43" spans="1:4" ht="19.5" customHeight="1" thickBot="1" x14ac:dyDescent="0.25">
      <c r="A43" s="10" t="s">
        <v>31</v>
      </c>
      <c r="B43" s="12" t="s">
        <v>27</v>
      </c>
    </row>
    <row r="44" spans="1:4" ht="15" thickBot="1" x14ac:dyDescent="0.25">
      <c r="A44" s="10" t="s">
        <v>21</v>
      </c>
      <c r="B44" s="12" t="s">
        <v>27</v>
      </c>
    </row>
    <row r="45" spans="1:4" ht="19.5" customHeight="1" thickBot="1" x14ac:dyDescent="0.25">
      <c r="A45" s="10" t="s">
        <v>31</v>
      </c>
      <c r="B45" s="12" t="s">
        <v>27</v>
      </c>
    </row>
    <row r="46" spans="1:4" ht="19.5" customHeight="1" thickBot="1" x14ac:dyDescent="0.25">
      <c r="A46" s="10" t="s">
        <v>31</v>
      </c>
      <c r="B46" s="12" t="s">
        <v>27</v>
      </c>
    </row>
    <row r="47" spans="1:4" ht="15" thickBot="1" x14ac:dyDescent="0.25">
      <c r="A47" s="10" t="s">
        <v>21</v>
      </c>
      <c r="B47" s="12" t="s">
        <v>27</v>
      </c>
    </row>
    <row r="48" spans="1:4" ht="17.25" customHeight="1" thickBot="1" x14ac:dyDescent="0.25">
      <c r="A48" s="10" t="s">
        <v>31</v>
      </c>
      <c r="B48" s="12" t="s">
        <v>27</v>
      </c>
    </row>
    <row r="49" spans="1:4" ht="15" thickBot="1" x14ac:dyDescent="0.25">
      <c r="A49" s="10" t="s">
        <v>21</v>
      </c>
      <c r="B49" s="12" t="s">
        <v>27</v>
      </c>
    </row>
    <row r="50" spans="1:4" ht="15" thickBot="1" x14ac:dyDescent="0.25">
      <c r="A50" s="10" t="s">
        <v>21</v>
      </c>
      <c r="B50" s="12" t="s">
        <v>27</v>
      </c>
    </row>
    <row r="51" spans="1:4" ht="21" customHeight="1" thickBot="1" x14ac:dyDescent="0.25">
      <c r="A51" s="10" t="s">
        <v>31</v>
      </c>
      <c r="B51" s="12" t="s">
        <v>27</v>
      </c>
    </row>
    <row r="52" spans="1:4" ht="20.25" customHeight="1" thickBot="1" x14ac:dyDescent="0.25">
      <c r="A52" s="10" t="s">
        <v>31</v>
      </c>
      <c r="B52" s="12" t="s">
        <v>27</v>
      </c>
    </row>
    <row r="53" spans="1:4" ht="15" thickBot="1" x14ac:dyDescent="0.25">
      <c r="A53" s="10" t="s">
        <v>21</v>
      </c>
      <c r="B53" s="12" t="s">
        <v>27</v>
      </c>
    </row>
    <row r="54" spans="1:4" ht="19.5" customHeight="1" thickBot="1" x14ac:dyDescent="0.25">
      <c r="A54" s="10" t="s">
        <v>31</v>
      </c>
      <c r="B54" s="12" t="s">
        <v>27</v>
      </c>
    </row>
    <row r="55" spans="1:4" ht="18" customHeight="1" thickBot="1" x14ac:dyDescent="0.25">
      <c r="A55" s="10" t="s">
        <v>31</v>
      </c>
      <c r="B55" s="12" t="s">
        <v>27</v>
      </c>
    </row>
    <row r="56" spans="1:4" ht="15" thickBot="1" x14ac:dyDescent="0.25">
      <c r="A56" s="10" t="s">
        <v>21</v>
      </c>
      <c r="B56" s="12" t="s">
        <v>27</v>
      </c>
    </row>
    <row r="57" spans="1:4" ht="20.25" customHeight="1" thickBot="1" x14ac:dyDescent="0.25">
      <c r="A57" s="10" t="s">
        <v>31</v>
      </c>
      <c r="B57" s="12" t="s">
        <v>27</v>
      </c>
    </row>
    <row r="58" spans="1:4" ht="18" customHeight="1" thickBot="1" x14ac:dyDescent="0.25">
      <c r="A58" s="10" t="s">
        <v>21</v>
      </c>
      <c r="B58" s="12" t="s">
        <v>27</v>
      </c>
    </row>
    <row r="59" spans="1:4" ht="21.75" customHeight="1" thickBot="1" x14ac:dyDescent="0.25">
      <c r="A59" s="10" t="s">
        <v>31</v>
      </c>
      <c r="B59" s="12" t="s">
        <v>27</v>
      </c>
      <c r="D59" s="8"/>
    </row>
    <row r="60" spans="1:4" ht="21.75" customHeight="1" thickBot="1" x14ac:dyDescent="0.25">
      <c r="A60" s="10" t="s">
        <v>31</v>
      </c>
      <c r="B60" s="12" t="s">
        <v>27</v>
      </c>
      <c r="D60" s="4" t="s">
        <v>40</v>
      </c>
    </row>
    <row r="61" spans="1:4" ht="15" customHeight="1" thickBot="1" x14ac:dyDescent="0.25">
      <c r="A61" s="10" t="s">
        <v>21</v>
      </c>
      <c r="B61" s="12" t="s">
        <v>27</v>
      </c>
      <c r="D61" s="4" t="s">
        <v>39</v>
      </c>
    </row>
    <row r="62" spans="1:4" ht="19.5" customHeight="1" thickBot="1" x14ac:dyDescent="0.25">
      <c r="A62" s="10" t="s">
        <v>31</v>
      </c>
      <c r="B62" s="12" t="s">
        <v>27</v>
      </c>
    </row>
    <row r="63" spans="1:4" ht="15" thickBot="1" x14ac:dyDescent="0.25">
      <c r="A63" s="10" t="s">
        <v>21</v>
      </c>
      <c r="B63" s="12" t="s">
        <v>27</v>
      </c>
    </row>
    <row r="64" spans="1:4" ht="15" thickBot="1" x14ac:dyDescent="0.25">
      <c r="A64" s="10" t="s">
        <v>20</v>
      </c>
      <c r="B64" s="12" t="s">
        <v>27</v>
      </c>
    </row>
    <row r="65" spans="1:2" ht="15" thickBot="1" x14ac:dyDescent="0.25">
      <c r="A65" s="10" t="s">
        <v>21</v>
      </c>
      <c r="B65" s="12" t="s">
        <v>27</v>
      </c>
    </row>
    <row r="66" spans="1:2" ht="20.25" customHeight="1" thickBot="1" x14ac:dyDescent="0.25">
      <c r="A66" s="10" t="s">
        <v>31</v>
      </c>
      <c r="B66" s="12" t="s">
        <v>27</v>
      </c>
    </row>
    <row r="67" spans="1:2" ht="20.25" customHeight="1" thickBot="1" x14ac:dyDescent="0.25">
      <c r="A67" s="10" t="s">
        <v>31</v>
      </c>
      <c r="B67" s="12" t="s">
        <v>27</v>
      </c>
    </row>
    <row r="68" spans="1:2" ht="15" thickBot="1" x14ac:dyDescent="0.25">
      <c r="A68" s="10" t="s">
        <v>21</v>
      </c>
      <c r="B68" s="12" t="s">
        <v>27</v>
      </c>
    </row>
    <row r="69" spans="1:2" ht="20.25" customHeight="1" thickBot="1" x14ac:dyDescent="0.25">
      <c r="A69" s="10" t="s">
        <v>31</v>
      </c>
      <c r="B69" s="12" t="s">
        <v>27</v>
      </c>
    </row>
    <row r="70" spans="1:2" ht="15" thickBot="1" x14ac:dyDescent="0.25">
      <c r="A70" s="10" t="s">
        <v>21</v>
      </c>
      <c r="B70" s="12" t="s">
        <v>27</v>
      </c>
    </row>
    <row r="71" spans="1:2" ht="18.75" customHeight="1" thickBot="1" x14ac:dyDescent="0.25">
      <c r="A71" s="10" t="s">
        <v>31</v>
      </c>
      <c r="B71" s="12" t="s">
        <v>27</v>
      </c>
    </row>
    <row r="72" spans="1:2" ht="20.25" customHeight="1" thickBot="1" x14ac:dyDescent="0.25">
      <c r="A72" s="10" t="s">
        <v>31</v>
      </c>
      <c r="B72" s="12" t="s">
        <v>27</v>
      </c>
    </row>
    <row r="73" spans="1:2" ht="18" customHeight="1" thickBot="1" x14ac:dyDescent="0.25">
      <c r="A73" s="10" t="s">
        <v>31</v>
      </c>
      <c r="B73" s="12" t="s">
        <v>27</v>
      </c>
    </row>
    <row r="74" spans="1:2" ht="20.25" customHeight="1" thickBot="1" x14ac:dyDescent="0.25">
      <c r="A74" s="10" t="s">
        <v>31</v>
      </c>
      <c r="B74" s="12" t="s">
        <v>27</v>
      </c>
    </row>
    <row r="75" spans="1:2" ht="18" customHeight="1" thickBot="1" x14ac:dyDescent="0.25">
      <c r="A75" s="10" t="s">
        <v>31</v>
      </c>
      <c r="B75" s="12" t="s">
        <v>27</v>
      </c>
    </row>
    <row r="76" spans="1:2" ht="18" customHeight="1" thickBot="1" x14ac:dyDescent="0.25">
      <c r="A76" s="10" t="s">
        <v>31</v>
      </c>
      <c r="B76" s="12" t="s">
        <v>27</v>
      </c>
    </row>
    <row r="77" spans="1:2" ht="19.5" customHeight="1" thickBot="1" x14ac:dyDescent="0.25">
      <c r="A77" s="10" t="s">
        <v>31</v>
      </c>
      <c r="B77" s="12" t="s">
        <v>27</v>
      </c>
    </row>
    <row r="78" spans="1:2" ht="19.5" customHeight="1" thickBot="1" x14ac:dyDescent="0.25">
      <c r="A78" s="10" t="s">
        <v>31</v>
      </c>
      <c r="B78" s="12" t="s">
        <v>27</v>
      </c>
    </row>
    <row r="79" spans="1:2" ht="15" thickBot="1" x14ac:dyDescent="0.25">
      <c r="A79" s="10" t="s">
        <v>21</v>
      </c>
      <c r="B79" s="12" t="s">
        <v>27</v>
      </c>
    </row>
    <row r="80" spans="1:2" ht="20.25" customHeight="1" thickBot="1" x14ac:dyDescent="0.25">
      <c r="A80" s="10" t="s">
        <v>31</v>
      </c>
      <c r="B80" s="12" t="s">
        <v>27</v>
      </c>
    </row>
    <row r="81" spans="1:15" ht="15" thickBot="1" x14ac:dyDescent="0.25">
      <c r="A81" s="10" t="s">
        <v>21</v>
      </c>
      <c r="B81" s="12" t="s">
        <v>27</v>
      </c>
    </row>
    <row r="82" spans="1:15" ht="21" customHeight="1" thickBot="1" x14ac:dyDescent="0.25">
      <c r="A82" s="10" t="s">
        <v>31</v>
      </c>
      <c r="B82" s="12" t="s">
        <v>27</v>
      </c>
    </row>
    <row r="83" spans="1:15" ht="21.75" customHeight="1" thickBot="1" x14ac:dyDescent="0.25">
      <c r="A83" s="10" t="s">
        <v>31</v>
      </c>
      <c r="B83" s="12" t="s">
        <v>27</v>
      </c>
    </row>
    <row r="84" spans="1:15" ht="15" thickBot="1" x14ac:dyDescent="0.25">
      <c r="A84" s="10" t="s">
        <v>24</v>
      </c>
      <c r="B84" s="12" t="s">
        <v>27</v>
      </c>
    </row>
    <row r="85" spans="1:15" ht="15" thickBot="1" x14ac:dyDescent="0.25">
      <c r="A85" s="10" t="s">
        <v>20</v>
      </c>
      <c r="B85" s="12" t="s">
        <v>27</v>
      </c>
    </row>
    <row r="86" spans="1:15" ht="15" thickBot="1" x14ac:dyDescent="0.25">
      <c r="A86" s="10" t="s">
        <v>46</v>
      </c>
      <c r="B86" s="12" t="s">
        <v>27</v>
      </c>
    </row>
    <row r="87" spans="1:15" ht="15" thickBot="1" x14ac:dyDescent="0.25">
      <c r="A87" s="10" t="s">
        <v>19</v>
      </c>
      <c r="B87" s="17" t="s">
        <v>26</v>
      </c>
    </row>
    <row r="88" spans="1:15" ht="15" thickBot="1" x14ac:dyDescent="0.25">
      <c r="A88" s="10" t="s">
        <v>19</v>
      </c>
      <c r="B88" s="17" t="s">
        <v>26</v>
      </c>
    </row>
    <row r="89" spans="1:15" ht="15" thickBot="1" x14ac:dyDescent="0.25">
      <c r="A89" s="10" t="s">
        <v>19</v>
      </c>
      <c r="B89" s="17" t="s">
        <v>26</v>
      </c>
    </row>
    <row r="90" spans="1:15" ht="15" thickBot="1" x14ac:dyDescent="0.25">
      <c r="A90" s="10" t="s">
        <v>19</v>
      </c>
      <c r="B90" s="17" t="s">
        <v>26</v>
      </c>
    </row>
    <row r="91" spans="1:15" ht="18.75" customHeight="1" thickBot="1" x14ac:dyDescent="0.25">
      <c r="A91" s="10" t="s">
        <v>31</v>
      </c>
      <c r="B91" s="17" t="s">
        <v>26</v>
      </c>
    </row>
    <row r="92" spans="1:15" x14ac:dyDescent="0.2">
      <c r="M92" s="7"/>
    </row>
    <row r="93" spans="1:15" ht="24" customHeight="1" x14ac:dyDescent="0.2">
      <c r="F93" s="220" t="s">
        <v>43</v>
      </c>
      <c r="G93" s="221"/>
      <c r="H93" s="221"/>
      <c r="I93" s="221"/>
      <c r="J93" s="221"/>
      <c r="K93" s="221"/>
      <c r="L93" s="221"/>
      <c r="M93" s="221"/>
      <c r="N93" s="221"/>
      <c r="O93" s="222"/>
    </row>
    <row r="94" spans="1:15" ht="28.5" customHeight="1" x14ac:dyDescent="0.2">
      <c r="F94" s="71"/>
      <c r="G94" s="72" t="s">
        <v>31</v>
      </c>
      <c r="H94" s="72" t="s">
        <v>33</v>
      </c>
      <c r="I94" s="72" t="s">
        <v>30</v>
      </c>
      <c r="J94" s="72" t="s">
        <v>42</v>
      </c>
      <c r="K94" s="73" t="s">
        <v>70</v>
      </c>
      <c r="L94" s="72" t="s">
        <v>32</v>
      </c>
      <c r="M94" s="50" t="s">
        <v>41</v>
      </c>
      <c r="N94" s="50" t="s">
        <v>49</v>
      </c>
      <c r="O94" s="30" t="s">
        <v>37</v>
      </c>
    </row>
    <row r="95" spans="1:15" ht="27" customHeight="1" x14ac:dyDescent="0.2">
      <c r="F95" s="91" t="s">
        <v>50</v>
      </c>
      <c r="G95" s="32">
        <v>34</v>
      </c>
      <c r="H95" s="1">
        <v>19</v>
      </c>
      <c r="I95" s="32">
        <v>14</v>
      </c>
      <c r="J95" s="32">
        <v>10</v>
      </c>
      <c r="K95" s="92">
        <v>4</v>
      </c>
      <c r="L95" s="32">
        <v>3</v>
      </c>
      <c r="M95" s="92">
        <v>1</v>
      </c>
      <c r="N95" s="1">
        <v>1</v>
      </c>
      <c r="O95" s="93">
        <f>SUM(G95:N95)</f>
        <v>86</v>
      </c>
    </row>
    <row r="96" spans="1:15" ht="15" thickBot="1" x14ac:dyDescent="0.25">
      <c r="F96" s="74" t="s">
        <v>39</v>
      </c>
      <c r="G96" s="75" t="s">
        <v>56</v>
      </c>
      <c r="H96" s="75" t="s">
        <v>55</v>
      </c>
      <c r="I96" s="75" t="s">
        <v>58</v>
      </c>
      <c r="J96" s="75" t="s">
        <v>57</v>
      </c>
      <c r="K96" s="76" t="s">
        <v>59</v>
      </c>
      <c r="L96" s="77" t="s">
        <v>60</v>
      </c>
      <c r="M96" s="75" t="s">
        <v>61</v>
      </c>
      <c r="N96" s="75" t="s">
        <v>61</v>
      </c>
      <c r="O96" s="78">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12" t="s">
        <v>68</v>
      </c>
      <c r="B2" s="213"/>
      <c r="C2" s="213"/>
      <c r="D2" s="213"/>
      <c r="E2" s="213"/>
      <c r="F2" s="213"/>
      <c r="G2" s="213"/>
      <c r="H2" s="213"/>
      <c r="I2" s="213"/>
      <c r="J2" s="213"/>
      <c r="K2" s="213"/>
      <c r="L2" s="213"/>
      <c r="M2" s="213"/>
      <c r="N2" s="3"/>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spans="1:256" ht="21.75" x14ac:dyDescent="0.45">
      <c r="A3" s="223" t="s">
        <v>69</v>
      </c>
      <c r="B3" s="212"/>
      <c r="C3" s="212"/>
      <c r="D3" s="212"/>
      <c r="E3" s="212"/>
      <c r="F3" s="212"/>
      <c r="G3" s="212"/>
      <c r="H3" s="212"/>
      <c r="I3" s="212"/>
      <c r="J3" s="212"/>
      <c r="K3" s="212"/>
      <c r="L3" s="212"/>
      <c r="M3" s="212"/>
      <c r="N3" s="3"/>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spans="1:256" ht="15" thickBot="1" x14ac:dyDescent="0.25"/>
    <row r="5" spans="1:256" ht="42" customHeight="1" thickBot="1" x14ac:dyDescent="0.25">
      <c r="A5" s="54" t="s">
        <v>8</v>
      </c>
      <c r="B5" s="37" t="s">
        <v>14</v>
      </c>
      <c r="C5" t="e">
        <f>#REF!</f>
        <v>#REF!</v>
      </c>
      <c r="D5" t="e">
        <f>#REF!</f>
        <v>#REF!</v>
      </c>
      <c r="F5" s="59"/>
      <c r="G5" s="60" t="s">
        <v>34</v>
      </c>
      <c r="H5" s="60" t="s">
        <v>35</v>
      </c>
      <c r="I5" s="60" t="s">
        <v>10</v>
      </c>
      <c r="J5" s="61" t="s">
        <v>37</v>
      </c>
      <c r="K5" s="7"/>
    </row>
    <row r="6" spans="1:256" ht="24" customHeight="1" thickBot="1" x14ac:dyDescent="0.25">
      <c r="A6" s="38" t="s">
        <v>23</v>
      </c>
      <c r="B6" s="39" t="s">
        <v>48</v>
      </c>
      <c r="C6" t="e">
        <f>#REF!</f>
        <v>#REF!</v>
      </c>
      <c r="D6" t="e">
        <f>#REF!</f>
        <v>#REF!</v>
      </c>
      <c r="F6" s="64" t="s">
        <v>38</v>
      </c>
      <c r="G6" s="62">
        <v>15</v>
      </c>
      <c r="H6" s="57">
        <v>9</v>
      </c>
      <c r="I6" s="57">
        <v>65</v>
      </c>
      <c r="J6" s="58">
        <f>SUM(G6:I6)</f>
        <v>89</v>
      </c>
      <c r="K6" s="47"/>
    </row>
    <row r="7" spans="1:256" ht="22.5" customHeight="1" thickBot="1" x14ac:dyDescent="0.25">
      <c r="A7" s="40" t="s">
        <v>23</v>
      </c>
      <c r="B7" s="39" t="s">
        <v>48</v>
      </c>
      <c r="C7" t="e">
        <f>#REF!</f>
        <v>#REF!</v>
      </c>
      <c r="D7" t="e">
        <f>#REF!</f>
        <v>#REF!</v>
      </c>
      <c r="F7" s="65" t="s">
        <v>39</v>
      </c>
      <c r="G7" s="63">
        <v>0.17</v>
      </c>
      <c r="H7" s="55">
        <v>0.1</v>
      </c>
      <c r="I7" s="55">
        <v>0.73</v>
      </c>
      <c r="J7" s="56">
        <v>1</v>
      </c>
      <c r="K7" s="48"/>
    </row>
    <row r="8" spans="1:256" ht="15" thickBot="1" x14ac:dyDescent="0.25">
      <c r="A8" s="41" t="s">
        <v>23</v>
      </c>
      <c r="B8" s="39" t="s">
        <v>48</v>
      </c>
      <c r="C8" t="e">
        <f>#REF!</f>
        <v>#REF!</v>
      </c>
      <c r="D8" t="e">
        <f>#REF!</f>
        <v>#REF!</v>
      </c>
    </row>
    <row r="9" spans="1:256" ht="15" thickBot="1" x14ac:dyDescent="0.25">
      <c r="A9" s="40" t="s">
        <v>23</v>
      </c>
      <c r="B9" s="39" t="s">
        <v>48</v>
      </c>
      <c r="C9" t="e">
        <f>#REF!</f>
        <v>#REF!</v>
      </c>
      <c r="D9" t="e">
        <f>#REF!</f>
        <v>#REF!</v>
      </c>
    </row>
    <row r="10" spans="1:256" ht="15" thickBot="1" x14ac:dyDescent="0.25">
      <c r="A10" s="38" t="s">
        <v>23</v>
      </c>
      <c r="B10" s="39" t="s">
        <v>48</v>
      </c>
      <c r="C10" t="e">
        <f>#REF!</f>
        <v>#REF!</v>
      </c>
      <c r="D10" t="e">
        <f>#REF!</f>
        <v>#REF!</v>
      </c>
    </row>
    <row r="11" spans="1:256" ht="15" thickBot="1" x14ac:dyDescent="0.25">
      <c r="A11" s="38" t="s">
        <v>23</v>
      </c>
      <c r="B11" s="39" t="s">
        <v>48</v>
      </c>
      <c r="C11" t="e">
        <f>#REF!</f>
        <v>#REF!</v>
      </c>
      <c r="D11" t="e">
        <f>#REF!</f>
        <v>#REF!</v>
      </c>
    </row>
    <row r="12" spans="1:256" ht="15" thickBot="1" x14ac:dyDescent="0.25">
      <c r="A12" s="38" t="s">
        <v>23</v>
      </c>
      <c r="B12" s="39" t="s">
        <v>48</v>
      </c>
      <c r="C12" t="e">
        <f>#REF!</f>
        <v>#REF!</v>
      </c>
      <c r="D12" t="e">
        <f>#REF!</f>
        <v>#REF!</v>
      </c>
    </row>
    <row r="13" spans="1:256" ht="15" thickBot="1" x14ac:dyDescent="0.25">
      <c r="A13" s="38" t="s">
        <v>23</v>
      </c>
      <c r="B13" s="39" t="s">
        <v>48</v>
      </c>
      <c r="C13" t="e">
        <f>#REF!</f>
        <v>#REF!</v>
      </c>
      <c r="D13" t="e">
        <f>#REF!</f>
        <v>#REF!</v>
      </c>
    </row>
    <row r="14" spans="1:256" ht="15" thickBot="1" x14ac:dyDescent="0.25">
      <c r="A14" s="38" t="s">
        <v>23</v>
      </c>
      <c r="B14" s="39" t="s">
        <v>48</v>
      </c>
      <c r="C14" t="e">
        <f>#REF!</f>
        <v>#REF!</v>
      </c>
      <c r="D14" t="e">
        <f>#REF!</f>
        <v>#REF!</v>
      </c>
    </row>
    <row r="15" spans="1:256" ht="15" thickBot="1" x14ac:dyDescent="0.25">
      <c r="A15" s="38" t="s">
        <v>23</v>
      </c>
      <c r="B15" s="39" t="s">
        <v>48</v>
      </c>
      <c r="C15" t="e">
        <f>#REF!</f>
        <v>#REF!</v>
      </c>
      <c r="D15" t="e">
        <f>#REF!</f>
        <v>#REF!</v>
      </c>
    </row>
    <row r="16" spans="1:256" ht="15" thickBot="1" x14ac:dyDescent="0.25">
      <c r="A16" s="38" t="s">
        <v>23</v>
      </c>
      <c r="B16" s="39" t="s">
        <v>48</v>
      </c>
      <c r="C16" t="e">
        <f>#REF!</f>
        <v>#REF!</v>
      </c>
      <c r="D16" t="e">
        <f>#REF!</f>
        <v>#REF!</v>
      </c>
    </row>
    <row r="17" spans="1:4" ht="15" thickBot="1" x14ac:dyDescent="0.25">
      <c r="A17" s="40" t="s">
        <v>23</v>
      </c>
      <c r="B17" s="39" t="s">
        <v>48</v>
      </c>
      <c r="C17" t="e">
        <f>#REF!</f>
        <v>#REF!</v>
      </c>
      <c r="D17" t="e">
        <f>#REF!</f>
        <v>#REF!</v>
      </c>
    </row>
    <row r="18" spans="1:4" ht="15" thickBot="1" x14ac:dyDescent="0.25">
      <c r="A18" s="41" t="s">
        <v>22</v>
      </c>
      <c r="B18" s="39" t="s">
        <v>48</v>
      </c>
      <c r="C18" t="e">
        <f>#REF!</f>
        <v>#REF!</v>
      </c>
      <c r="D18" t="e">
        <f>#REF!</f>
        <v>#REF!</v>
      </c>
    </row>
    <row r="19" spans="1:4" ht="15" thickBot="1" x14ac:dyDescent="0.25">
      <c r="A19" s="38" t="s">
        <v>24</v>
      </c>
      <c r="B19" s="39" t="s">
        <v>48</v>
      </c>
      <c r="C19" t="e">
        <f>#REF!</f>
        <v>#REF!</v>
      </c>
      <c r="D19" t="e">
        <f>#REF!</f>
        <v>#REF!</v>
      </c>
    </row>
    <row r="20" spans="1:4" ht="15" thickBot="1" x14ac:dyDescent="0.25">
      <c r="A20" s="38" t="s">
        <v>46</v>
      </c>
      <c r="B20" s="39" t="s">
        <v>48</v>
      </c>
      <c r="C20" t="e">
        <f>#REF!</f>
        <v>#REF!</v>
      </c>
      <c r="D20" t="e">
        <f>#REF!</f>
        <v>#REF!</v>
      </c>
    </row>
    <row r="21" spans="1:4" ht="15" thickBot="1" x14ac:dyDescent="0.25">
      <c r="A21" s="41" t="s">
        <v>22</v>
      </c>
      <c r="B21" s="42" t="s">
        <v>47</v>
      </c>
      <c r="C21" t="e">
        <f>#REF!</f>
        <v>#REF!</v>
      </c>
      <c r="D21" t="e">
        <f>#REF!</f>
        <v>#REF!</v>
      </c>
    </row>
    <row r="22" spans="1:4" ht="15" thickBot="1" x14ac:dyDescent="0.25">
      <c r="A22" s="41" t="s">
        <v>22</v>
      </c>
      <c r="B22" s="42" t="s">
        <v>47</v>
      </c>
      <c r="C22" t="e">
        <f>#REF!</f>
        <v>#REF!</v>
      </c>
      <c r="D22" t="e">
        <f>#REF!</f>
        <v>#REF!</v>
      </c>
    </row>
    <row r="23" spans="1:4" ht="15" thickBot="1" x14ac:dyDescent="0.25">
      <c r="A23" s="40" t="s">
        <v>31</v>
      </c>
      <c r="B23" s="42" t="s">
        <v>47</v>
      </c>
      <c r="C23" t="e">
        <f>#REF!</f>
        <v>#REF!</v>
      </c>
      <c r="D23" t="e">
        <f>#REF!</f>
        <v>#REF!</v>
      </c>
    </row>
    <row r="24" spans="1:4" ht="15" thickBot="1" x14ac:dyDescent="0.25">
      <c r="A24" s="43" t="s">
        <v>22</v>
      </c>
      <c r="B24" s="42" t="s">
        <v>47</v>
      </c>
      <c r="C24" t="e">
        <f>#REF!</f>
        <v>#REF!</v>
      </c>
      <c r="D24" t="e">
        <f>#REF!</f>
        <v>#REF!</v>
      </c>
    </row>
    <row r="25" spans="1:4" ht="15" thickBot="1" x14ac:dyDescent="0.25">
      <c r="A25" s="40" t="s">
        <v>22</v>
      </c>
      <c r="B25" s="42" t="s">
        <v>47</v>
      </c>
      <c r="C25" t="e">
        <f>#REF!</f>
        <v>#REF!</v>
      </c>
      <c r="D25" t="e">
        <f>#REF!</f>
        <v>#REF!</v>
      </c>
    </row>
    <row r="26" spans="1:4" ht="15" thickBot="1" x14ac:dyDescent="0.25">
      <c r="A26" s="38" t="s">
        <v>22</v>
      </c>
      <c r="B26" s="42" t="s">
        <v>47</v>
      </c>
      <c r="C26" t="e">
        <f>#REF!</f>
        <v>#REF!</v>
      </c>
      <c r="D26" t="e">
        <f>#REF!</f>
        <v>#REF!</v>
      </c>
    </row>
    <row r="27" spans="1:4" ht="15" thickBot="1" x14ac:dyDescent="0.25">
      <c r="A27" s="43" t="s">
        <v>22</v>
      </c>
      <c r="B27" s="42" t="s">
        <v>47</v>
      </c>
      <c r="C27" t="e">
        <f>#REF!</f>
        <v>#REF!</v>
      </c>
      <c r="D27" t="e">
        <f>#REF!</f>
        <v>#REF!</v>
      </c>
    </row>
    <row r="28" spans="1:4" ht="15" thickBot="1" x14ac:dyDescent="0.25">
      <c r="A28" s="44" t="s">
        <v>22</v>
      </c>
      <c r="B28" s="42" t="s">
        <v>47</v>
      </c>
      <c r="C28" t="e">
        <f>#REF!</f>
        <v>#REF!</v>
      </c>
      <c r="D28" t="e">
        <f>#REF!</f>
        <v>#REF!</v>
      </c>
    </row>
    <row r="29" spans="1:4" ht="20.25" customHeight="1" thickBot="1" x14ac:dyDescent="0.25">
      <c r="A29" s="40" t="s">
        <v>31</v>
      </c>
      <c r="B29" s="42" t="s">
        <v>47</v>
      </c>
      <c r="C29" t="e">
        <f>#REF!</f>
        <v>#REF!</v>
      </c>
      <c r="D29" t="e">
        <f>#REF!</f>
        <v>#REF!</v>
      </c>
    </row>
    <row r="30" spans="1:4" ht="20.25" customHeight="1" thickBot="1" x14ac:dyDescent="0.25">
      <c r="A30" s="40" t="s">
        <v>31</v>
      </c>
      <c r="B30" s="45" t="s">
        <v>27</v>
      </c>
    </row>
    <row r="31" spans="1:4" ht="15" thickBot="1" x14ac:dyDescent="0.25">
      <c r="A31" s="38" t="s">
        <v>20</v>
      </c>
      <c r="B31" s="45" t="s">
        <v>27</v>
      </c>
    </row>
    <row r="32" spans="1:4" ht="15" thickBot="1" x14ac:dyDescent="0.25">
      <c r="A32" s="43" t="s">
        <v>21</v>
      </c>
      <c r="B32" s="45" t="s">
        <v>27</v>
      </c>
    </row>
    <row r="33" spans="1:5" ht="15" thickBot="1" x14ac:dyDescent="0.25">
      <c r="A33" s="40" t="s">
        <v>31</v>
      </c>
      <c r="B33" s="45" t="s">
        <v>27</v>
      </c>
    </row>
    <row r="34" spans="1:5" ht="15" thickBot="1" x14ac:dyDescent="0.25">
      <c r="A34" s="40" t="s">
        <v>31</v>
      </c>
      <c r="B34" s="45" t="s">
        <v>27</v>
      </c>
    </row>
    <row r="35" spans="1:5" ht="15" thickBot="1" x14ac:dyDescent="0.25">
      <c r="A35" s="43" t="s">
        <v>21</v>
      </c>
      <c r="B35" s="45" t="s">
        <v>27</v>
      </c>
    </row>
    <row r="36" spans="1:5" ht="15" thickBot="1" x14ac:dyDescent="0.25">
      <c r="A36" s="40" t="s">
        <v>21</v>
      </c>
      <c r="B36" s="45" t="s">
        <v>27</v>
      </c>
    </row>
    <row r="37" spans="1:5" ht="15" thickBot="1" x14ac:dyDescent="0.25">
      <c r="A37" s="40" t="s">
        <v>21</v>
      </c>
      <c r="B37" s="45" t="s">
        <v>27</v>
      </c>
    </row>
    <row r="38" spans="1:5" ht="15" thickBot="1" x14ac:dyDescent="0.25">
      <c r="A38" s="40" t="s">
        <v>21</v>
      </c>
      <c r="B38" s="45" t="s">
        <v>27</v>
      </c>
    </row>
    <row r="39" spans="1:5" ht="22.5" customHeight="1" thickBot="1" x14ac:dyDescent="0.25">
      <c r="A39" s="40" t="s">
        <v>31</v>
      </c>
      <c r="B39" s="45" t="s">
        <v>27</v>
      </c>
      <c r="C39" t="e">
        <f>#REF!</f>
        <v>#REF!</v>
      </c>
      <c r="D39" t="e">
        <f>#REF!</f>
        <v>#REF!</v>
      </c>
    </row>
    <row r="40" spans="1:5" ht="19.5" customHeight="1" thickBot="1" x14ac:dyDescent="0.25">
      <c r="A40" s="40" t="s">
        <v>31</v>
      </c>
      <c r="B40" s="45" t="s">
        <v>27</v>
      </c>
      <c r="C40" t="e">
        <f>#REF!</f>
        <v>#REF!</v>
      </c>
      <c r="D40" t="e">
        <f>#REF!</f>
        <v>#REF!</v>
      </c>
    </row>
    <row r="41" spans="1:5" ht="20.25" customHeight="1" thickBot="1" x14ac:dyDescent="0.25">
      <c r="A41" s="40" t="s">
        <v>31</v>
      </c>
      <c r="B41" s="45" t="s">
        <v>27</v>
      </c>
      <c r="C41" t="e">
        <f>#REF!</f>
        <v>#REF!</v>
      </c>
      <c r="D41" t="e">
        <f>#REF!</f>
        <v>#REF!</v>
      </c>
    </row>
    <row r="42" spans="1:5" ht="20.25" customHeight="1" thickBot="1" x14ac:dyDescent="0.25">
      <c r="A42" s="40" t="s">
        <v>31</v>
      </c>
      <c r="B42" s="45" t="s">
        <v>27</v>
      </c>
    </row>
    <row r="43" spans="1:5" ht="21" customHeight="1" thickBot="1" x14ac:dyDescent="0.25">
      <c r="A43" s="40" t="s">
        <v>31</v>
      </c>
      <c r="B43" s="45" t="s">
        <v>27</v>
      </c>
      <c r="C43" t="e">
        <f>#REF!</f>
        <v>#REF!</v>
      </c>
      <c r="D43" t="e">
        <f>#REF!</f>
        <v>#REF!</v>
      </c>
    </row>
    <row r="44" spans="1:5" ht="18.75" customHeight="1" thickBot="1" x14ac:dyDescent="0.25">
      <c r="A44" s="40" t="s">
        <v>31</v>
      </c>
      <c r="B44" s="45" t="s">
        <v>27</v>
      </c>
    </row>
    <row r="45" spans="1:5" ht="16.5" customHeight="1" thickBot="1" x14ac:dyDescent="0.25">
      <c r="A45" s="40" t="s">
        <v>21</v>
      </c>
      <c r="B45" s="45" t="s">
        <v>27</v>
      </c>
      <c r="E45" s="7"/>
    </row>
    <row r="46" spans="1:5" ht="18" customHeight="1" thickBot="1" x14ac:dyDescent="0.25">
      <c r="A46" s="40" t="s">
        <v>31</v>
      </c>
      <c r="B46" s="45" t="s">
        <v>27</v>
      </c>
      <c r="C46" s="9"/>
      <c r="D46" s="36"/>
      <c r="E46" s="7"/>
    </row>
    <row r="47" spans="1:5" ht="21.75" customHeight="1" thickBot="1" x14ac:dyDescent="0.25">
      <c r="A47" s="40" t="s">
        <v>31</v>
      </c>
      <c r="B47" s="45" t="s">
        <v>27</v>
      </c>
      <c r="C47" s="34"/>
      <c r="D47" s="35"/>
    </row>
    <row r="48" spans="1:5" ht="20.25" customHeight="1" thickBot="1" x14ac:dyDescent="0.25">
      <c r="A48" s="40" t="s">
        <v>31</v>
      </c>
      <c r="B48" s="45" t="s">
        <v>27</v>
      </c>
      <c r="C48" s="9"/>
      <c r="D48" s="2"/>
    </row>
    <row r="49" spans="1:4" ht="15" thickBot="1" x14ac:dyDescent="0.25">
      <c r="A49" s="41" t="s">
        <v>20</v>
      </c>
      <c r="B49" s="45" t="s">
        <v>27</v>
      </c>
      <c r="C49" s="9"/>
      <c r="D49" s="2"/>
    </row>
    <row r="50" spans="1:4" ht="20.25" customHeight="1" thickBot="1" x14ac:dyDescent="0.25">
      <c r="A50" s="40" t="s">
        <v>31</v>
      </c>
      <c r="B50" s="45" t="s">
        <v>27</v>
      </c>
      <c r="C50" s="9"/>
      <c r="D50" s="2"/>
    </row>
    <row r="51" spans="1:4" ht="19.5" customHeight="1" thickBot="1" x14ac:dyDescent="0.25">
      <c r="A51" s="40" t="s">
        <v>31</v>
      </c>
      <c r="B51" s="45" t="s">
        <v>27</v>
      </c>
      <c r="C51" s="9"/>
      <c r="D51" s="2"/>
    </row>
    <row r="52" spans="1:4" ht="17.25" customHeight="1" thickBot="1" x14ac:dyDescent="0.25">
      <c r="A52" s="40" t="s">
        <v>31</v>
      </c>
      <c r="B52" s="45" t="s">
        <v>27</v>
      </c>
      <c r="C52" s="9"/>
      <c r="D52" s="2"/>
    </row>
    <row r="53" spans="1:4" ht="15" thickBot="1" x14ac:dyDescent="0.25">
      <c r="A53" s="40" t="s">
        <v>31</v>
      </c>
      <c r="B53" s="45" t="s">
        <v>27</v>
      </c>
    </row>
    <row r="54" spans="1:4" ht="18.75" customHeight="1" thickBot="1" x14ac:dyDescent="0.25">
      <c r="A54" s="40" t="s">
        <v>31</v>
      </c>
      <c r="B54" s="45" t="s">
        <v>27</v>
      </c>
    </row>
    <row r="55" spans="1:4" ht="15" thickBot="1" x14ac:dyDescent="0.25">
      <c r="A55" s="40" t="s">
        <v>20</v>
      </c>
      <c r="B55" s="45" t="s">
        <v>27</v>
      </c>
    </row>
    <row r="56" spans="1:4" ht="15" thickBot="1" x14ac:dyDescent="0.25">
      <c r="A56" s="38" t="s">
        <v>21</v>
      </c>
      <c r="B56" s="45" t="s">
        <v>27</v>
      </c>
    </row>
    <row r="57" spans="1:4" ht="18.75" customHeight="1" thickBot="1" x14ac:dyDescent="0.25">
      <c r="A57" s="40" t="s">
        <v>31</v>
      </c>
      <c r="B57" s="45" t="s">
        <v>27</v>
      </c>
    </row>
    <row r="58" spans="1:4" ht="15" thickBot="1" x14ac:dyDescent="0.25">
      <c r="A58" s="38" t="s">
        <v>21</v>
      </c>
      <c r="B58" s="45" t="s">
        <v>27</v>
      </c>
    </row>
    <row r="59" spans="1:4" ht="21" customHeight="1" thickBot="1" x14ac:dyDescent="0.25">
      <c r="A59" s="40" t="s">
        <v>31</v>
      </c>
      <c r="B59" s="45" t="s">
        <v>27</v>
      </c>
    </row>
    <row r="60" spans="1:4" ht="20.25" customHeight="1" thickBot="1" x14ac:dyDescent="0.25">
      <c r="A60" s="40" t="s">
        <v>31</v>
      </c>
      <c r="B60" s="45" t="s">
        <v>27</v>
      </c>
    </row>
    <row r="61" spans="1:4" ht="21" customHeight="1" thickBot="1" x14ac:dyDescent="0.25">
      <c r="A61" s="40" t="s">
        <v>31</v>
      </c>
      <c r="B61" s="45" t="s">
        <v>27</v>
      </c>
    </row>
    <row r="62" spans="1:4" ht="19.5" customHeight="1" thickBot="1" x14ac:dyDescent="0.25">
      <c r="A62" s="40" t="s">
        <v>31</v>
      </c>
      <c r="B62" s="45" t="s">
        <v>27</v>
      </c>
    </row>
    <row r="63" spans="1:4" ht="15" thickBot="1" x14ac:dyDescent="0.25">
      <c r="A63" s="46" t="s">
        <v>21</v>
      </c>
      <c r="B63" s="45" t="s">
        <v>27</v>
      </c>
    </row>
    <row r="64" spans="1:4" ht="21.75" customHeight="1" thickBot="1" x14ac:dyDescent="0.25">
      <c r="A64" s="40" t="s">
        <v>31</v>
      </c>
      <c r="B64" s="45" t="s">
        <v>27</v>
      </c>
    </row>
    <row r="65" spans="1:2" ht="21" customHeight="1" thickBot="1" x14ac:dyDescent="0.25">
      <c r="A65" s="40" t="s">
        <v>31</v>
      </c>
      <c r="B65" s="45" t="s">
        <v>27</v>
      </c>
    </row>
    <row r="66" spans="1:2" ht="20.25" customHeight="1" thickBot="1" x14ac:dyDescent="0.25">
      <c r="A66" s="40" t="s">
        <v>31</v>
      </c>
      <c r="B66" s="45" t="s">
        <v>27</v>
      </c>
    </row>
    <row r="67" spans="1:2" ht="15" thickBot="1" x14ac:dyDescent="0.25">
      <c r="A67" s="40" t="s">
        <v>21</v>
      </c>
      <c r="B67" s="45" t="s">
        <v>27</v>
      </c>
    </row>
    <row r="68" spans="1:2" ht="15" thickBot="1" x14ac:dyDescent="0.25">
      <c r="A68" s="40" t="s">
        <v>21</v>
      </c>
      <c r="B68" s="45" t="s">
        <v>27</v>
      </c>
    </row>
    <row r="69" spans="1:2" ht="15" thickBot="1" x14ac:dyDescent="0.25">
      <c r="A69" s="40" t="s">
        <v>21</v>
      </c>
      <c r="B69" s="45" t="s">
        <v>27</v>
      </c>
    </row>
    <row r="70" spans="1:2" ht="15" thickBot="1" x14ac:dyDescent="0.25">
      <c r="A70" s="38" t="s">
        <v>21</v>
      </c>
      <c r="B70" s="45" t="s">
        <v>27</v>
      </c>
    </row>
    <row r="71" spans="1:2" ht="15" thickBot="1" x14ac:dyDescent="0.25">
      <c r="A71" s="40" t="s">
        <v>20</v>
      </c>
      <c r="B71" s="45" t="s">
        <v>27</v>
      </c>
    </row>
    <row r="72" spans="1:2" ht="17.25" customHeight="1" thickBot="1" x14ac:dyDescent="0.25">
      <c r="A72" s="40" t="s">
        <v>31</v>
      </c>
      <c r="B72" s="45" t="s">
        <v>27</v>
      </c>
    </row>
    <row r="73" spans="1:2" ht="15" thickBot="1" x14ac:dyDescent="0.25">
      <c r="A73" s="38" t="s">
        <v>21</v>
      </c>
      <c r="B73" s="45" t="s">
        <v>27</v>
      </c>
    </row>
    <row r="74" spans="1:2" ht="15" thickBot="1" x14ac:dyDescent="0.25">
      <c r="A74" s="40" t="s">
        <v>21</v>
      </c>
      <c r="B74" s="45" t="s">
        <v>27</v>
      </c>
    </row>
    <row r="75" spans="1:2" ht="16.5" customHeight="1" thickBot="1" x14ac:dyDescent="0.25">
      <c r="A75" s="40" t="s">
        <v>31</v>
      </c>
      <c r="B75" s="45" t="s">
        <v>27</v>
      </c>
    </row>
    <row r="76" spans="1:2" ht="19.5" customHeight="1" thickBot="1" x14ac:dyDescent="0.25">
      <c r="A76" s="40" t="s">
        <v>31</v>
      </c>
      <c r="B76" s="45" t="s">
        <v>27</v>
      </c>
    </row>
    <row r="77" spans="1:2" ht="15" thickBot="1" x14ac:dyDescent="0.25">
      <c r="A77" s="40" t="s">
        <v>20</v>
      </c>
      <c r="B77" s="45" t="s">
        <v>27</v>
      </c>
    </row>
    <row r="78" spans="1:2" ht="21" customHeight="1" thickBot="1" x14ac:dyDescent="0.25">
      <c r="A78" s="40" t="s">
        <v>31</v>
      </c>
      <c r="B78" s="45" t="s">
        <v>27</v>
      </c>
    </row>
    <row r="79" spans="1:2" ht="18" customHeight="1" thickBot="1" x14ac:dyDescent="0.25">
      <c r="A79" s="40" t="s">
        <v>31</v>
      </c>
      <c r="B79" s="45" t="s">
        <v>27</v>
      </c>
    </row>
    <row r="80" spans="1:2" ht="15" thickBot="1" x14ac:dyDescent="0.25">
      <c r="A80" s="40" t="s">
        <v>21</v>
      </c>
      <c r="B80" s="45" t="s">
        <v>27</v>
      </c>
    </row>
    <row r="81" spans="1:14" ht="15" thickBot="1" x14ac:dyDescent="0.25">
      <c r="A81" s="40" t="s">
        <v>21</v>
      </c>
      <c r="B81" s="45" t="s">
        <v>27</v>
      </c>
    </row>
    <row r="82" spans="1:14" ht="20.25" customHeight="1" thickBot="1" x14ac:dyDescent="0.25">
      <c r="A82" s="40" t="s">
        <v>31</v>
      </c>
      <c r="B82" s="45" t="s">
        <v>27</v>
      </c>
    </row>
    <row r="83" spans="1:14" ht="21.75" customHeight="1" thickBot="1" x14ac:dyDescent="0.25">
      <c r="A83" s="40" t="s">
        <v>31</v>
      </c>
      <c r="B83" s="45" t="s">
        <v>27</v>
      </c>
    </row>
    <row r="84" spans="1:14" ht="15" thickBot="1" x14ac:dyDescent="0.25">
      <c r="A84" s="38" t="s">
        <v>20</v>
      </c>
      <c r="B84" s="45" t="s">
        <v>27</v>
      </c>
    </row>
    <row r="85" spans="1:14" ht="21.75" customHeight="1" thickBot="1" x14ac:dyDescent="0.25">
      <c r="A85" s="40" t="s">
        <v>31</v>
      </c>
      <c r="B85" s="45" t="s">
        <v>27</v>
      </c>
    </row>
    <row r="86" spans="1:14" ht="18" customHeight="1" thickBot="1" x14ac:dyDescent="0.25">
      <c r="A86" s="40" t="s">
        <v>31</v>
      </c>
      <c r="B86" s="45" t="s">
        <v>27</v>
      </c>
    </row>
    <row r="87" spans="1:14" ht="18.75" customHeight="1" thickBot="1" x14ac:dyDescent="0.25">
      <c r="A87" s="40" t="s">
        <v>31</v>
      </c>
      <c r="B87" s="45" t="s">
        <v>27</v>
      </c>
    </row>
    <row r="88" spans="1:14" ht="19.5" customHeight="1" thickBot="1" x14ac:dyDescent="0.25">
      <c r="A88" s="40" t="s">
        <v>31</v>
      </c>
      <c r="B88" s="45" t="s">
        <v>27</v>
      </c>
    </row>
    <row r="89" spans="1:14" ht="15" thickBot="1" x14ac:dyDescent="0.25">
      <c r="A89" s="38" t="s">
        <v>20</v>
      </c>
      <c r="B89" s="45" t="s">
        <v>27</v>
      </c>
    </row>
    <row r="90" spans="1:14" ht="18.75" customHeight="1" thickBot="1" x14ac:dyDescent="0.25">
      <c r="A90" s="40" t="s">
        <v>31</v>
      </c>
      <c r="B90" s="45" t="s">
        <v>27</v>
      </c>
    </row>
    <row r="91" spans="1:14" ht="20.25" customHeight="1" thickBot="1" x14ac:dyDescent="0.25">
      <c r="A91" s="40" t="s">
        <v>31</v>
      </c>
      <c r="B91" s="45" t="s">
        <v>27</v>
      </c>
    </row>
    <row r="92" spans="1:14" ht="15" thickBot="1" x14ac:dyDescent="0.25">
      <c r="A92" s="44" t="s">
        <v>21</v>
      </c>
      <c r="B92" s="45" t="s">
        <v>27</v>
      </c>
    </row>
    <row r="93" spans="1:14" ht="22.5" customHeight="1" thickBot="1" x14ac:dyDescent="0.25">
      <c r="A93" s="40" t="s">
        <v>31</v>
      </c>
      <c r="B93" s="45" t="s">
        <v>27</v>
      </c>
    </row>
    <row r="94" spans="1:14" ht="15" thickBot="1" x14ac:dyDescent="0.25">
      <c r="A94" s="38" t="s">
        <v>20</v>
      </c>
      <c r="B94" s="45" t="s">
        <v>27</v>
      </c>
    </row>
    <row r="95" spans="1:14" ht="15" thickBot="1" x14ac:dyDescent="0.25">
      <c r="F95" s="224" t="s">
        <v>71</v>
      </c>
      <c r="G95" s="225"/>
      <c r="H95" s="225"/>
      <c r="I95" s="225"/>
      <c r="J95" s="225"/>
      <c r="K95" s="225"/>
      <c r="L95" s="225"/>
      <c r="M95" s="225"/>
      <c r="N95" s="226"/>
    </row>
    <row r="96" spans="1:14" ht="36.75" thickBot="1" x14ac:dyDescent="0.25">
      <c r="F96" s="83"/>
      <c r="G96" s="79" t="s">
        <v>31</v>
      </c>
      <c r="H96" s="80" t="s">
        <v>33</v>
      </c>
      <c r="I96" s="79" t="s">
        <v>30</v>
      </c>
      <c r="J96" s="81" t="s">
        <v>67</v>
      </c>
      <c r="K96" s="79" t="s">
        <v>32</v>
      </c>
      <c r="L96" s="79" t="s">
        <v>24</v>
      </c>
      <c r="M96" s="82" t="s">
        <v>46</v>
      </c>
      <c r="N96" s="84" t="s">
        <v>37</v>
      </c>
    </row>
    <row r="97" spans="6:14" ht="15" thickTop="1" x14ac:dyDescent="0.2">
      <c r="F97" s="85" t="s">
        <v>40</v>
      </c>
      <c r="G97" s="49">
        <v>41</v>
      </c>
      <c r="H97" s="51">
        <v>18</v>
      </c>
      <c r="I97" s="49">
        <v>12</v>
      </c>
      <c r="J97" s="49">
        <v>8</v>
      </c>
      <c r="K97" s="49">
        <v>8</v>
      </c>
      <c r="L97" s="52">
        <v>1</v>
      </c>
      <c r="M97" s="53">
        <v>1</v>
      </c>
      <c r="N97" s="86">
        <f>SUM(G97:M97)</f>
        <v>89</v>
      </c>
    </row>
    <row r="98" spans="6:14" ht="15" thickBot="1" x14ac:dyDescent="0.25">
      <c r="F98" s="87" t="s">
        <v>39</v>
      </c>
      <c r="G98" s="55" t="s">
        <v>62</v>
      </c>
      <c r="H98" s="88" t="s">
        <v>65</v>
      </c>
      <c r="I98" s="55" t="s">
        <v>64</v>
      </c>
      <c r="J98" s="55" t="s">
        <v>63</v>
      </c>
      <c r="K98" s="55" t="s">
        <v>63</v>
      </c>
      <c r="L98" s="89" t="s">
        <v>66</v>
      </c>
      <c r="M98" s="89" t="s">
        <v>66</v>
      </c>
      <c r="N98" s="90">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dc:creator>
  <cp:lastModifiedBy>Diana Garavito</cp:lastModifiedBy>
  <cp:lastPrinted>2013-06-04T23:15:41Z</cp:lastPrinted>
  <dcterms:created xsi:type="dcterms:W3CDTF">2012-10-09T16:21:58Z</dcterms:created>
  <dcterms:modified xsi:type="dcterms:W3CDTF">2021-12-07T04:28:52Z</dcterms:modified>
</cp:coreProperties>
</file>